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FICIAL POLIVALENTE" sheetId="1" state="visible" r:id="rId2"/>
    <sheet name="AJUDANTE PRÁTICO" sheetId="2" state="visible" r:id="rId3"/>
    <sheet name="MECANICO MANUTENÇÃO" sheetId="3" state="visible" r:id="rId4"/>
    <sheet name="Quadro Resumo - Valor mensal do" sheetId="4" state="visible" r:id="rId5"/>
    <sheet name="BDI" sheetId="5" state="visible" r:id="rId6"/>
    <sheet name="FERRAMENTAS E QUIPAMENTOS - MAN" sheetId="6" state="visible" r:id="rId7"/>
    <sheet name="FERRAMENTAS E QUIPAMENTOS - MEC" sheetId="7" state="visible" r:id="rId8"/>
    <sheet name="UNIFORMES E EPIS- MANUTENÇÃO PR" sheetId="8" state="visible" r:id="rId9"/>
    <sheet name="UNIFORMES E EPIS- MECÂNICO REFR" sheetId="9" state="visible" r:id="rId10"/>
  </sheets>
  <definedNames>
    <definedName function="false" hidden="false" localSheetId="4" name="_xlnm.Print_Area" vbProcedure="false">BDI!$A$1:$H$21</definedName>
    <definedName function="false" hidden="false" localSheetId="5" name="_xlnm.Print_Area" vbProcedure="false">'FERRAMENTAS E QUIPAMENTOS - MAN'!$A$1:$P$93</definedName>
    <definedName function="false" hidden="false" localSheetId="6" name="_xlnm.Print_Area" vbProcedure="false">'FERRAMENTAS E QUIPAMENTOS - MEC'!$A$1:$P$81</definedName>
    <definedName function="false" hidden="false" localSheetId="0" name="_xlnm.Print_Area" vbProcedure="false">'OFICIAL POLIVALENTE'!$A$1:$E$147</definedName>
    <definedName function="false" hidden="false" localSheetId="3" name="_xlnm.Print_Area" vbProcedure="false">'Quadro Resumo - Valor mensal do'!$A$1:$H$21</definedName>
    <definedName function="false" hidden="false" localSheetId="7" name="_xlnm.Print_Area" vbProcedure="false">'UNIFORMES E EPIS- MANUTENÇÃO PR'!$A$1:$L$34</definedName>
    <definedName function="false" hidden="false" localSheetId="8" name="_xlnm.Print_Area" vbProcedure="false">'UNIFORMES E EPIS- MECÂNICO REFR'!$A$1:$L$30</definedName>
    <definedName function="false" hidden="false" localSheetId="0" name="_xlnm.Print_Area" vbProcedure="false">'OFICIAL POLIVALENTE'!$A$1:$E$147,'OFICIAL POLIVALENTE'!$A$68:$E$68</definedName>
    <definedName function="false" hidden="false" localSheetId="5" name="_xlnm.Print_Area" vbProcedure="false">'FERRAMENTAS E QUIPAMENTOS - MAN'!$A$1:$F$61</definedName>
    <definedName function="false" hidden="false" localSheetId="5" name="_xlnm.Print_Area_0_0" vbProcedure="false">'FERRAMENTAS E QUIPAMENTOS - MAN'!$A$1:$F$19</definedName>
    <definedName function="false" hidden="false" localSheetId="6" name="_xlnm.Print_Area" vbProcedure="false">'FERRAMENTAS E QUIPAMENTOS - MEC'!$A$1:$F$49</definedName>
    <definedName function="false" hidden="false" localSheetId="6" name="_xlnm.Print_Area_0_0" vbProcedure="false">'FERRAMENTAS E QUIPAMENTOS - MEC'!$A$1:$F$19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<sst xmlns="http://schemas.openxmlformats.org/spreadsheetml/2006/main" count="976" uniqueCount="319">
  <si>
    <t xml:space="preserve">ANEXO III</t>
  </si>
  <si>
    <t xml:space="preserve">ITEM XX - CAMPUS  SANTA TERESA - ES</t>
  </si>
  <si>
    <t xml:space="preserve">PREGÃO  Nº: 05/2022</t>
  </si>
  <si>
    <t xml:space="preserve">DATA:</t>
  </si>
  <si>
    <t xml:space="preserve">DISCRIMINAÇÃO DOS SERVIÇOS (DADOS REFERENTE À CONTRATAÇÃO)</t>
  </si>
  <si>
    <t xml:space="preserve">A</t>
  </si>
  <si>
    <t xml:space="preserve">Data de apresentação da proposta (dia/mês/ano)</t>
  </si>
  <si>
    <t xml:space="preserve">B</t>
  </si>
  <si>
    <t xml:space="preserve">Município/UF:</t>
  </si>
  <si>
    <t xml:space="preserve">IFES   CAMPUS SANTA TERESA</t>
  </si>
  <si>
    <t xml:space="preserve">C</t>
  </si>
  <si>
    <t xml:space="preserve">Ano, Acordo, Convenção ou Sentença Normativa em Dissídio Coletivo:</t>
  </si>
  <si>
    <t xml:space="preserve">D</t>
  </si>
  <si>
    <t xml:space="preserve">Nº de meses de execução contratual:</t>
  </si>
  <si>
    <t xml:space="preserve">IDENTIFICAÇÃO DO SERVIÇO</t>
  </si>
  <si>
    <t xml:space="preserve">Tipo de Serviço</t>
  </si>
  <si>
    <t xml:space="preserve">Unidade de Medida</t>
  </si>
  <si>
    <t xml:space="preserve">Quantidade (total) a contratar (em função da unidade de medida)</t>
  </si>
  <si>
    <t xml:space="preserve">OFICIAL POLIVALENTE</t>
  </si>
  <si>
    <t xml:space="preserve"> POSTO</t>
  </si>
  <si>
    <t xml:space="preserve">MÃO-DE-OBRA VINCULADA À EXECUÇÃO CONTRATUAL</t>
  </si>
  <si>
    <t xml:space="preserve">Dados complementares para composição dos custos referente à mão-de-obra</t>
  </si>
  <si>
    <t xml:space="preserve">Tipo de serviço (mesmo serviço com características distintas):</t>
  </si>
  <si>
    <t xml:space="preserve">Classificação Brasileira de Ocupações (CBO)</t>
  </si>
  <si>
    <t xml:space="preserve">5143-25</t>
  </si>
  <si>
    <t xml:space="preserve">Salário Normativo da categoria profissional:</t>
  </si>
  <si>
    <t xml:space="preserve">Categoria profissional (vinculada à execução contratual):</t>
  </si>
  <si>
    <t xml:space="preserve">XXXXX/ES</t>
  </si>
  <si>
    <t xml:space="preserve">Data base da categoria (dia/mês/ano):</t>
  </si>
  <si>
    <t xml:space="preserve">Módulo 1: Composição da Remuneração</t>
  </si>
  <si>
    <t xml:space="preserve">Composição da Remuneração</t>
  </si>
  <si>
    <t xml:space="preserve">Valor (R$)</t>
  </si>
  <si>
    <t xml:space="preserve">Salário Base:</t>
  </si>
  <si>
    <t xml:space="preserve">Adicional de Periculosidade</t>
  </si>
  <si>
    <t xml:space="preserve">Adicional de insalubridade:</t>
  </si>
  <si>
    <t xml:space="preserve">Adicional Noturno:</t>
  </si>
  <si>
    <t xml:space="preserve">E</t>
  </si>
  <si>
    <t xml:space="preserve">Adicional de Hora Noturna Reduzida</t>
  </si>
  <si>
    <t xml:space="preserve">-</t>
  </si>
  <si>
    <t xml:space="preserve">F</t>
  </si>
  <si>
    <t xml:space="preserve">Adicional de Hora Extra no Feriado Trabalhado</t>
  </si>
  <si>
    <t xml:space="preserve">G</t>
  </si>
  <si>
    <t xml:space="preserve">Outros (especificar)</t>
  </si>
  <si>
    <t xml:space="preserve">Total da Remuneração:</t>
  </si>
  <si>
    <t xml:space="preserve">Módulo 2 - Encargos e Benefícios Anuais, Mensais e Diários</t>
  </si>
  <si>
    <t xml:space="preserve">Submódulo 2.1: 13º Salário e Adicional de Férias</t>
  </si>
  <si>
    <t xml:space="preserve">2.1</t>
  </si>
  <si>
    <t xml:space="preserve">13º Salário e Adicional de Férias</t>
  </si>
  <si>
    <t xml:space="preserve">13º Salário</t>
  </si>
  <si>
    <t xml:space="preserve">Adicional de Férias</t>
  </si>
  <si>
    <t xml:space="preserve">Total dos 13º Salário e Adicional de Férias:</t>
  </si>
  <si>
    <t xml:space="preserve">Insidencia do Submodulo 2.2 sobre 13º Salario e Adicional de Férias.</t>
  </si>
  <si>
    <t xml:space="preserve">Total dos 13º Salário e Adicional de Férias + C</t>
  </si>
  <si>
    <t xml:space="preserve">Submódulo 2.2 - Encargos Previdenciários (GPS), Fundo de Garantia por Tempo de Serviço (FGTS) e outras contribuições.</t>
  </si>
  <si>
    <t xml:space="preserve">2.2</t>
  </si>
  <si>
    <t xml:space="preserve">GPS, FGTS e outras contribuições</t>
  </si>
  <si>
    <t xml:space="preserve">Percentual %</t>
  </si>
  <si>
    <t xml:space="preserve">INSS</t>
  </si>
  <si>
    <t xml:space="preserve">Salário Educação</t>
  </si>
  <si>
    <t xml:space="preserve">SAT Seguro Acidente do trabalho</t>
  </si>
  <si>
    <t xml:space="preserve">SESI ou SESC</t>
  </si>
  <si>
    <t xml:space="preserve">SENAI ou SENAC</t>
  </si>
  <si>
    <t xml:space="preserve">SEBRAE</t>
  </si>
  <si>
    <t xml:space="preserve">INCRA</t>
  </si>
  <si>
    <t xml:space="preserve">H</t>
  </si>
  <si>
    <t xml:space="preserve">FGTS</t>
  </si>
  <si>
    <t xml:space="preserve">Total dos Encargos Previdenciários e FGTS:</t>
  </si>
  <si>
    <t xml:space="preserve">Submódulo 2.3 - Benefícios Mensais e Diários.</t>
  </si>
  <si>
    <t xml:space="preserve">2.3</t>
  </si>
  <si>
    <t xml:space="preserve">Benefícios Mensais e Diários</t>
  </si>
  <si>
    <t xml:space="preserve">Transporte</t>
  </si>
  <si>
    <t xml:space="preserve">Auxílio Alimentação </t>
  </si>
  <si>
    <t xml:space="preserve">Assistência Médica e Familiar</t>
  </si>
  <si>
    <t xml:space="preserve">Auxílio creche</t>
  </si>
  <si>
    <t xml:space="preserve">Seguro de Vida, invalidez e funeral </t>
  </si>
  <si>
    <t xml:space="preserve"> Assistência Odontológica </t>
  </si>
  <si>
    <t xml:space="preserve">Outros (especificar): IDESBRE</t>
  </si>
  <si>
    <t xml:space="preserve">Total dos Benefícios Mensais e Diários:</t>
  </si>
  <si>
    <t xml:space="preserve">Quadro-Resumo do Módulo 2 - Encargos e Benefícios anuais, mensais e diários</t>
  </si>
  <si>
    <t xml:space="preserve">Encargos e Benefícios Anuais, Mensais e Diários</t>
  </si>
  <si>
    <t xml:space="preserve">13º (décimo terceiro) Salário, Férias e Adicional de Férias</t>
  </si>
  <si>
    <t xml:space="preserve">Benefícios Mensais e Diários
Total</t>
  </si>
  <si>
    <t xml:space="preserve">Total</t>
  </si>
  <si>
    <t xml:space="preserve">Módulo 3 - Provisão para Rescisão</t>
  </si>
  <si>
    <t xml:space="preserve">3</t>
  </si>
  <si>
    <t xml:space="preserve">Provisão para Rescisão</t>
  </si>
  <si>
    <t xml:space="preserve">Aviso Prévio Indenizado</t>
  </si>
  <si>
    <t xml:space="preserve">Incidência do FGTS s/ aviso prévio indenizado</t>
  </si>
  <si>
    <t xml:space="preserve">Multa do FGTS e contribuição social sobre o Aviso Prévio Indenizado</t>
  </si>
  <si>
    <t xml:space="preserve">Aviso prévio trabalhado</t>
  </si>
  <si>
    <t xml:space="preserve">Incidência dos encargos do submódulo 2.2 sobre o Aviso Prévio Trabalhado</t>
  </si>
  <si>
    <t xml:space="preserve">Multa do FGTS e contribuição social sobre o Aviso Prévio Trabalhado</t>
  </si>
  <si>
    <t xml:space="preserve">Total Da Provisão para Rescisão:</t>
  </si>
  <si>
    <t xml:space="preserve">Módulo 4 - Custo de Reposição do Profissional Ausente</t>
  </si>
  <si>
    <t xml:space="preserve">Submódulo 4.1 - Ausências Legais</t>
  </si>
  <si>
    <t xml:space="preserve">4.1</t>
  </si>
  <si>
    <t xml:space="preserve">Ausências Legais</t>
  </si>
  <si>
    <t xml:space="preserve">Férias</t>
  </si>
  <si>
    <t xml:space="preserve">Ausência por doença</t>
  </si>
  <si>
    <t xml:space="preserve">Licença Paternidade</t>
  </si>
  <si>
    <t xml:space="preserve">Ausência por acidente de trabalho</t>
  </si>
  <si>
    <t xml:space="preserve">Afastamento Maternidade</t>
  </si>
  <si>
    <t xml:space="preserve">Outros (especificar):</t>
  </si>
  <si>
    <t xml:space="preserve">Total:</t>
  </si>
  <si>
    <t xml:space="preserve">Submódulo 4.2 - Intrajornada</t>
  </si>
  <si>
    <t xml:space="preserve">4.2</t>
  </si>
  <si>
    <t xml:space="preserve">Intrajornada</t>
  </si>
  <si>
    <t xml:space="preserve">Intervalo para repouso ou alimentação</t>
  </si>
  <si>
    <t xml:space="preserve">Insidencia do Submodulo 2.2 sobre intrajornada</t>
  </si>
  <si>
    <t xml:space="preserve">Quadro-Resumo do Módulo 4 - Custo de Reposição do Profissional Ausente</t>
  </si>
  <si>
    <t xml:space="preserve">Custo de Reposição do Profissional Ausente</t>
  </si>
  <si>
    <t xml:space="preserve">Módulo 5 -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</si>
  <si>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</si>
  <si>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</si>
  <si>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</si>
  <si>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</si>
  <si>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Epis</t>
  </si>
  <si>
    <t xml:space="preserve">Módulo 6 - Custos Indiretos, Tributos e Lucro</t>
  </si>
  <si>
    <t xml:space="preserve">6</t>
  </si>
  <si>
    <t xml:space="preserve">Custos Indiretos, Tributos e Lucro</t>
  </si>
  <si>
    <t xml:space="preserve">Custos Indiretos</t>
  </si>
  <si>
    <t xml:space="preserve"> </t>
  </si>
  <si>
    <t xml:space="preserve">Lucro</t>
  </si>
  <si>
    <t xml:space="preserve">Tributos</t>
  </si>
  <si>
    <t xml:space="preserve">C.1</t>
  </si>
  <si>
    <t xml:space="preserve">Tributos Federais (especificar):</t>
  </si>
  <si>
    <t xml:space="preserve">PIS</t>
  </si>
  <si>
    <t xml:space="preserve">CSLL</t>
  </si>
  <si>
    <t xml:space="preserve">COFINS</t>
  </si>
  <si>
    <t xml:space="preserve">C.3.1</t>
  </si>
  <si>
    <t xml:space="preserve">ISS</t>
  </si>
  <si>
    <t xml:space="preserve">QUADRO RESUMO DO CUSTO POR EMPREGADO</t>
  </si>
  <si>
    <t xml:space="preserve">Mão de obra vinculada à execução contratual (valor por empregado)</t>
  </si>
  <si>
    <t xml:space="preserve">Módulo 1 - Composição da Remuneração</t>
  </si>
  <si>
    <t xml:space="preserve">Subtotal (A + B +C+ D+E)</t>
  </si>
  <si>
    <t xml:space="preserve">Módulo 6 – Custos Indiretos, Tributos e Lucro</t>
  </si>
  <si>
    <t xml:space="preserve">Valor Total por Empregado</t>
  </si>
  <si>
    <t xml:space="preserve">ITEM XX - AJUDANTE PRATICO- CAMPUS SANTA TERESA - ES</t>
  </si>
  <si>
    <t xml:space="preserve">PREGÃO: 05/2022</t>
  </si>
  <si>
    <t xml:space="preserve">AJUDANTE PRÁTICO</t>
  </si>
  <si>
    <t xml:space="preserve">5143-10</t>
  </si>
  <si>
    <t xml:space="preserve">Adicional Noturno</t>
  </si>
  <si>
    <t xml:space="preserve">Descanso  Remunerado  </t>
  </si>
  <si>
    <t xml:space="preserve">Outros (especificar):  IDESBRE</t>
  </si>
  <si>
    <t xml:space="preserve">Assistência Odontológica</t>
  </si>
  <si>
    <t xml:space="preserve">ITEM XX – MECÂNICO REFRIGERAÇÃO - CAMPUS SANTA TERESA - ES</t>
  </si>
  <si>
    <t xml:space="preserve">PREGÃO 05/2022</t>
  </si>
  <si>
    <t xml:space="preserve">MECÂNICO DE MANUTENÇÃO</t>
  </si>
  <si>
    <t xml:space="preserve">9112-05</t>
  </si>
  <si>
    <t xml:space="preserve">ANEXO III -H</t>
  </si>
  <si>
    <t xml:space="preserve">3. QUADRO-RESUMO DO VALOR MENSAL DOS SERVIÇOS</t>
  </si>
  <si>
    <t xml:space="preserve">Item</t>
  </si>
  <si>
    <t xml:space="preserve">Tipo de serviço (A)</t>
  </si>
  <si>
    <t xml:space="preserve">Valor proposto por empregado (B)</t>
  </si>
  <si>
    <t xml:space="preserve">Qtde de empregado por posto (C) </t>
  </si>
  <si>
    <t xml:space="preserve">Valor proposto por posto (D) = (BxC)</t>
  </si>
  <si>
    <t xml:space="preserve">Qtde de postos (E)</t>
  </si>
  <si>
    <t xml:space="preserve">Valor total do serviço (F) = (DxE)</t>
  </si>
  <si>
    <t xml:space="preserve">Valor total do serviço  Anual </t>
  </si>
  <si>
    <t xml:space="preserve">MECÂNICO DE REFRIGERAÇÃO</t>
  </si>
  <si>
    <t xml:space="preserve">VALOR MENSAL DOS SERVIÇOS</t>
  </si>
  <si>
    <t xml:space="preserve">Cálculo do BDI Diferenciado (Ver Acórdão nº 2622/2013 - TCU - Limite máximo aceitável 16,83%)</t>
  </si>
  <si>
    <t xml:space="preserve">Administração Central – AC  </t>
  </si>
  <si>
    <t xml:space="preserve">Seguro/Garantias/Riscos </t>
  </si>
  <si>
    <t xml:space="preserve">Seguro - S</t>
  </si>
  <si>
    <t xml:space="preserve">Garantia - G</t>
  </si>
  <si>
    <t xml:space="preserve">Riscos - R</t>
  </si>
  <si>
    <t xml:space="preserve">Lucro – L </t>
  </si>
  <si>
    <t xml:space="preserve">PIS </t>
  </si>
  <si>
    <t xml:space="preserve">COFINS </t>
  </si>
  <si>
    <t xml:space="preserve">ISS/ISSQN </t>
  </si>
  <si>
    <t xml:space="preserve">Contr. Prev. Sobre Receita Bruta </t>
  </si>
  <si>
    <t xml:space="preserve">Subtotal - I</t>
  </si>
  <si>
    <t xml:space="preserve">Despesas Financeiras - DF</t>
  </si>
  <si>
    <t xml:space="preserve">BDI  FORNECIMENTO</t>
  </si>
  <si>
    <t xml:space="preserve">Pregão xx/2022</t>
  </si>
  <si>
    <t xml:space="preserve">FERRAMENTAS E EQUIPAMENTOS  -MANUTENÇÃO  PREDIAL</t>
  </si>
  <si>
    <t xml:space="preserve">Nº</t>
  </si>
  <si>
    <t xml:space="preserve">Especificação </t>
  </si>
  <si>
    <t xml:space="preserve">Unid. </t>
  </si>
  <si>
    <t xml:space="preserve">Quant.</t>
  </si>
  <si>
    <t xml:space="preserve">Valor unit</t>
  </si>
  <si>
    <t xml:space="preserve">Alicate bomba d’água de 10 polegadas, GEDORE, CORNETA OU SIMILAR</t>
  </si>
  <si>
    <t xml:space="preserve">Unid.</t>
  </si>
  <si>
    <t xml:space="preserve">Alicate de bico meia cana reta de 6 polegadas </t>
  </si>
  <si>
    <t xml:space="preserve">Alicate universal profissional com 8 polegadas GEDORE, CORNETA OU SIMILAR</t>
  </si>
  <si>
    <t xml:space="preserve">Arco de serra para metais de 12 polegadas</t>
  </si>
  <si>
    <t xml:space="preserve">Balde de plástico para concreto com 12 litros </t>
  </si>
  <si>
    <t xml:space="preserve">Caixa para guardar ferramentas, em aço, com alças e fechadura </t>
  </si>
  <si>
    <t xml:space="preserve">Caixa plástica para massa 20 litros</t>
  </si>
  <si>
    <t xml:space="preserve">Carrinho de mão reforçado, chapa 18, caçamba com 54 litros, com pneu com câmera</t>
  </si>
  <si>
    <t xml:space="preserve">Cavadeira articulada, com cabo de madeira ou tubo de aço</t>
  </si>
  <si>
    <t xml:space="preserve">Cavadeira reta com cabo de ferro</t>
  </si>
  <si>
    <t xml:space="preserve">Colhe de pedreiro nº 08 canto reto PACETA</t>
  </si>
  <si>
    <t xml:space="preserve">Desentupidor de esgotos, pias, ralos e banheiras </t>
  </si>
  <si>
    <t xml:space="preserve">Desempenadeira de aço dentada </t>
  </si>
  <si>
    <t xml:space="preserve">Desempenadeira de aço lisa </t>
  </si>
  <si>
    <t xml:space="preserve">Desempenadeira de madeira </t>
  </si>
  <si>
    <t xml:space="preserve">Disco de Desbaste para Metal de 4.1/2 Pol. x 1/4 Pol. x 7/8 Pol.</t>
  </si>
  <si>
    <r>
      <rPr>
        <sz val="11"/>
        <rFont val="Arial"/>
        <family val="1"/>
        <charset val="1"/>
      </rPr>
      <t xml:space="preserve">Discos de </t>
    </r>
    <r>
      <rPr>
        <sz val="11"/>
        <color rgb="FF0F1111"/>
        <rFont val="Arial"/>
        <family val="1"/>
        <charset val="1"/>
      </rPr>
      <t xml:space="preserve">Serra Circular Com Dentes De Metal Duro/videa, 24 Dentes 110 X 20 Mm</t>
    </r>
  </si>
  <si>
    <r>
      <rPr>
        <sz val="11"/>
        <rFont val="Arial"/>
        <family val="1"/>
        <charset val="1"/>
      </rPr>
      <t xml:space="preserve">Discos de corte </t>
    </r>
    <r>
      <rPr>
        <sz val="11"/>
        <color rgb="FF0F1111"/>
        <rFont val="Arial"/>
        <family val="1"/>
        <charset val="1"/>
      </rPr>
      <t xml:space="preserve">diamantado para Porcelanato 105 x 20 x 1,4 x 8 mm</t>
    </r>
  </si>
  <si>
    <t xml:space="preserve">Enxada de 2,5 libras com cabo de madeira</t>
  </si>
  <si>
    <t xml:space="preserve">Enxadão estreito de 2,0 libras, com cabo de madeira </t>
  </si>
  <si>
    <t xml:space="preserve">Enxadão largo de 2,0 libras, com cabo de madeira</t>
  </si>
  <si>
    <t xml:space="preserve">Esmerilhadeira angular de 5" 900W  BOSCH, DEWALT, MAKITA</t>
  </si>
  <si>
    <t xml:space="preserve">Esquadro profissional de 12 polegadas</t>
  </si>
  <si>
    <t xml:space="preserve">Escada de alumínio de abrir e fechar, com 8 degraus </t>
  </si>
  <si>
    <t xml:space="preserve">Escada telescópia  com 02 módulos de 3m, em alumínio </t>
  </si>
  <si>
    <t xml:space="preserve">Espátula de aço com 10 cm </t>
  </si>
  <si>
    <t xml:space="preserve">Formão para madeira de 1/2 polegadas</t>
  </si>
  <si>
    <t xml:space="preserve">Formão de madeira de 3/4 polegadas </t>
  </si>
  <si>
    <r>
      <rPr>
        <sz val="11"/>
        <color rgb="FF000000"/>
        <rFont val="Arial"/>
        <family val="1"/>
        <charset val="1"/>
      </rPr>
      <t xml:space="preserve">Furadeira de impacto 750W Mandril 1/2" 13mm, 110 V, para perfuração em concreto, alvenaria de aço, </t>
    </r>
    <r>
      <rPr>
        <sz val="11"/>
        <color rgb="FF0F1111"/>
        <rFont val="Arial"/>
        <family val="2"/>
        <charset val="1"/>
      </rPr>
      <t xml:space="preserve">BOSCH, DEWALT, MAKITA</t>
    </r>
  </si>
  <si>
    <t xml:space="preserve">Jogo de brocas para perfuração em concreto e alvenaria (5,6,7,8,10,12mm)</t>
  </si>
  <si>
    <t xml:space="preserve">Jogo de brocas de aço rápido para perfuração em aço (1/8, 3/16, 1/4, 5/32, 3/8, 1/2 polegadas)</t>
  </si>
  <si>
    <t xml:space="preserve">Jogo de chave combinada em aço, CR-Va, boca estrela de 06 a 24 mm (ou equivalentes em polegadas)</t>
  </si>
  <si>
    <t xml:space="preserve">Jogo de chave ALLEN 1,5mm à 10mm </t>
  </si>
  <si>
    <r>
      <rPr>
        <sz val="11"/>
        <color rgb="FF000000"/>
        <rFont val="Arial"/>
        <family val="2"/>
        <charset val="1"/>
      </rPr>
      <t xml:space="preserve">Jogo de chave de </t>
    </r>
    <r>
      <rPr>
        <b val="true"/>
        <sz val="11"/>
        <color rgb="FF000000"/>
        <rFont val="Arial"/>
        <family val="2"/>
        <charset val="1"/>
      </rPr>
      <t xml:space="preserve">fenda e Phillips</t>
    </r>
    <r>
      <rPr>
        <sz val="11"/>
        <color rgb="FF000000"/>
        <rFont val="Arial"/>
        <family val="2"/>
        <charset val="1"/>
      </rPr>
      <t xml:space="preserve"> com 7 peças </t>
    </r>
  </si>
  <si>
    <t xml:space="preserve">Lima chata de 8 polegadas com cabo</t>
  </si>
  <si>
    <t xml:space="preserve">Linha p/ pedreiro carretel com 100 metros nº 100</t>
  </si>
  <si>
    <t xml:space="preserve">Mangueira para água, lonada, alta pressão, de 3/4 polegadas, peça de 50 m</t>
  </si>
  <si>
    <t xml:space="preserve">Marreta de ferro de 1 kg</t>
  </si>
  <si>
    <t xml:space="preserve">Marreta de ferro de 2 kg</t>
  </si>
  <si>
    <r>
      <rPr>
        <sz val="11"/>
        <color rgb="FF000000"/>
        <rFont val="Helvetica;Arial"/>
        <family val="1"/>
        <charset val="1"/>
      </rPr>
      <t xml:space="preserve">Martelete Perfurador Rompedor 820W</t>
    </r>
    <r>
      <rPr>
        <sz val="11"/>
        <color rgb="FF000000"/>
        <rFont val="Arial"/>
        <family val="1"/>
        <charset val="1"/>
      </rPr>
      <t xml:space="preserve">, 110 V, para perfuração em concreto, alvenaria de aço, com jogo de brocas, talhadeira e ponteiro </t>
    </r>
    <r>
      <rPr>
        <sz val="11"/>
        <color rgb="FF0F1111"/>
        <rFont val="Arial"/>
        <family val="2"/>
        <charset val="1"/>
      </rPr>
      <t xml:space="preserve">BOSCH, DEWALT, MAKITA</t>
    </r>
  </si>
  <si>
    <t xml:space="preserve">Martelo De Borracha Preto 40 Mm</t>
  </si>
  <si>
    <t xml:space="preserve">Martelo unha com cabo de madeira de 25 mm</t>
  </si>
  <si>
    <t xml:space="preserve">Nível Bolha em Alumínio com Base Magnética 50 cm</t>
  </si>
  <si>
    <t xml:space="preserve">Pá de bico nº 04, com cabo de madeira </t>
  </si>
  <si>
    <t xml:space="preserve">Pé de cabra ranhurado de 3/4 polegadas x 60 cm </t>
  </si>
  <si>
    <t xml:space="preserve">Peneira de aço para areia fina, de 60 cm de diâmetro</t>
  </si>
  <si>
    <t xml:space="preserve">Peneira de aço para areia grossa, de 60 cm de diâmetro</t>
  </si>
  <si>
    <t xml:space="preserve">Picareta com cabo </t>
  </si>
  <si>
    <t xml:space="preserve">Picareta Chibanca com Cabo de Madeira de 90 cm</t>
  </si>
  <si>
    <r>
      <rPr>
        <sz val="11"/>
        <color rgb="FF212529"/>
        <rFont val="Arial"/>
        <family val="2"/>
        <charset val="1"/>
      </rPr>
      <t xml:space="preserve">Plaina elétrica manual, 700W  </t>
    </r>
    <r>
      <rPr>
        <sz val="11"/>
        <color rgb="FF0F1111"/>
        <rFont val="Arial"/>
        <family val="2"/>
        <charset val="1"/>
      </rPr>
      <t xml:space="preserve">BOSCH, DEWALT, MAKITA</t>
    </r>
  </si>
  <si>
    <t xml:space="preserve">Ponteiro de aço de 12 polegadas </t>
  </si>
  <si>
    <t xml:space="preserve">Prumo De Metal Para Parede, 400 G</t>
  </si>
  <si>
    <t xml:space="preserve">Régua de alumínio de 2 m x 5 cm x 2 cm.</t>
  </si>
  <si>
    <r>
      <rPr>
        <sz val="11"/>
        <color rgb="FF000000"/>
        <rFont val="Arial"/>
        <family val="2"/>
        <charset val="1"/>
      </rPr>
      <t xml:space="preserve">Serra mármore com 1500 watts de potência, que permita corte em ângulo de até 45º e diâmetro do disco até 125 mm, </t>
    </r>
    <r>
      <rPr>
        <sz val="11"/>
        <color rgb="FF0F1111"/>
        <rFont val="Arial"/>
        <family val="2"/>
        <charset val="1"/>
      </rPr>
      <t xml:space="preserve">BOSCH, DEWALT, MAKITA</t>
    </r>
  </si>
  <si>
    <t xml:space="preserve">Serrote universal profissional com 18 polegadas </t>
  </si>
  <si>
    <t xml:space="preserve">Talhadeira de aço de 12 polegadas </t>
  </si>
  <si>
    <t xml:space="preserve">Torquês armador de 12 polegadas </t>
  </si>
  <si>
    <t xml:space="preserve">FERRAMENTAS E EQUIPAMENTOS  -MECÂNICO DE REFRIGERAÇÃO</t>
  </si>
  <si>
    <t xml:space="preserve">USO INDIVIDUAL</t>
  </si>
  <si>
    <t xml:space="preserve">Alargador de Tubos de Cobre 1/4" a 1"</t>
  </si>
  <si>
    <t xml:space="preserve">Alicate bico de papagaio</t>
  </si>
  <si>
    <t xml:space="preserve">Alicate de bico reto</t>
  </si>
  <si>
    <t xml:space="preserve">Alicate de bico reto com isolamento</t>
  </si>
  <si>
    <t xml:space="preserve">Alicate de Corte</t>
  </si>
  <si>
    <t xml:space="preserve">Alicate de Corte diagonal mod. Sueco com isolamento - 160mm</t>
  </si>
  <si>
    <t xml:space="preserve">Alicate de pressão</t>
  </si>
  <si>
    <t xml:space="preserve">Alicate para aneis internos pontas fixaz 90º </t>
  </si>
  <si>
    <t xml:space="preserve">Alicate POP 10"</t>
  </si>
  <si>
    <t xml:space="preserve">Alicate Universal 8"</t>
  </si>
  <si>
    <t xml:space="preserve">Alicate Universal com isolamento 200mm</t>
  </si>
  <si>
    <t xml:space="preserve">Arco de Serra</t>
  </si>
  <si>
    <t xml:space="preserve">Bits tipo "TORX" - 5/16" - M4 a M10</t>
  </si>
  <si>
    <t xml:space="preserve">Caixa de Ferramentas sanfonada com gavetas</t>
  </si>
  <si>
    <t xml:space="preserve">Chave ajustável 10"</t>
  </si>
  <si>
    <t xml:space="preserve">Chave ajustável 12"</t>
  </si>
  <si>
    <t xml:space="preserve">Chave ajustável 15"</t>
  </si>
  <si>
    <t xml:space="preserve">Chave ajustável 6"</t>
  </si>
  <si>
    <t xml:space="preserve">Chave ajustável 8"</t>
  </si>
  <si>
    <t xml:space="preserve">Chave de boca estria 1" </t>
  </si>
  <si>
    <t xml:space="preserve">Chave de boca estria 1/2"</t>
  </si>
  <si>
    <t xml:space="preserve">Chave de boca estria 3/16"</t>
  </si>
  <si>
    <t xml:space="preserve">Chave de boca estria 3/4"</t>
  </si>
  <si>
    <t xml:space="preserve">Chave de boca estria 3/8" x 7/16"</t>
  </si>
  <si>
    <t xml:space="preserve">Chave de boca estria 5/16"</t>
  </si>
  <si>
    <t xml:space="preserve">Chave de Grifo 14"</t>
  </si>
  <si>
    <t xml:space="preserve">Chave de Grifo 24"</t>
  </si>
  <si>
    <t xml:space="preserve">Jogo de Chave Allen (1/4"-3/8"-7/16"-1/2"-1/8"-5/32"-7/32"-3/4"- 3/16"-7/8"-5/6")</t>
  </si>
  <si>
    <t xml:space="preserve">Jogo de Chave Allen (3mm-5mm-8mm-8mm-10mm-12mm)</t>
  </si>
  <si>
    <t xml:space="preserve">Jogo de Chave Combinada (6mm, 7mm, 8mm, 9mm, 10mm, 11mm, 12mm, 13mm, 14mm, 17mm, 19mm, 22mm)</t>
  </si>
  <si>
    <t xml:space="preserve">EQUIPAMENTOS</t>
  </si>
  <si>
    <t xml:space="preserve">Alicate Amperimetro industrial 400A  Ref. FLUKE-325</t>
  </si>
  <si>
    <t xml:space="preserve">Balança digital para gás refrigerante TSDT-12005 ou similar</t>
  </si>
  <si>
    <t xml:space="preserve">Bomba de Vácuo duplo estágio 12 cfm</t>
  </si>
  <si>
    <t xml:space="preserve">Computador Portátil com tela de 14" 4gb de ram</t>
  </si>
  <si>
    <t xml:space="preserve">Und.</t>
  </si>
  <si>
    <t xml:space="preserve">Conjunto de solda oxi-acetileno pu</t>
  </si>
  <si>
    <t xml:space="preserve">Ferro de Solda 70w</t>
  </si>
  <si>
    <t xml:space="preserve">Kit Curvador de Tubo 3/8 1/2 5/8 3/4 7/8</t>
  </si>
  <si>
    <t xml:space="preserve">Lavadora de Alta pressão EL-1700 220v - Eletropla ou similar</t>
  </si>
  <si>
    <t xml:space="preserve">Mangueira de váculo preta 1,8m 3/8" SURHA ou similar</t>
  </si>
  <si>
    <t xml:space="preserve">Manifold r22/r407c/410A corr val/mang 150cv</t>
  </si>
  <si>
    <t xml:space="preserve">Parafusadeira Furadeira de Impacto a Bateria 20v De Walt DCD776</t>
  </si>
  <si>
    <t xml:space="preserve">Termometro Portátil Penta III Full Gauge</t>
  </si>
  <si>
    <t xml:space="preserve">Vacuometro Digital mastercool 98061 ou similar</t>
  </si>
  <si>
    <t xml:space="preserve">Pregão 05-2022</t>
  </si>
  <si>
    <t xml:space="preserve">Uniforme</t>
  </si>
  <si>
    <t xml:space="preserve">Descrição</t>
  </si>
  <si>
    <t xml:space="preserve">Unidade</t>
  </si>
  <si>
    <t xml:space="preserve">Quantidade</t>
  </si>
  <si>
    <t xml:space="preserve">Boné de pano</t>
  </si>
  <si>
    <t xml:space="preserve">und</t>
  </si>
  <si>
    <t xml:space="preserve">Botas de PVC cano longo </t>
  </si>
  <si>
    <t xml:space="preserve">Par</t>
  </si>
  <si>
    <t xml:space="preserve">Calça confeccionada em jeans ou brim</t>
  </si>
  <si>
    <t xml:space="preserve">Calçado de segurança, tipo botina</t>
  </si>
  <si>
    <t xml:space="preserve">Camisa confeccionada em algodão, de manga curta</t>
  </si>
  <si>
    <t xml:space="preserve">Camisa confeccionada em algodão, de manga longa</t>
  </si>
  <si>
    <t xml:space="preserve">Capa de chuva confeccionada em polietileno</t>
  </si>
  <si>
    <t xml:space="preserve">Epi's</t>
  </si>
  <si>
    <t xml:space="preserve">Capacete</t>
  </si>
  <si>
    <t xml:space="preserve">Filtro solar fator 50, frasco com 200 ml</t>
  </si>
  <si>
    <t xml:space="preserve">Luva de raspa cano longo (par)</t>
  </si>
  <si>
    <t xml:space="preserve">par</t>
  </si>
  <si>
    <t xml:space="preserve">Luva elástica cano longo para esgoto (par)</t>
  </si>
  <si>
    <t xml:space="preserve">Mascara para poeira</t>
  </si>
  <si>
    <t xml:space="preserve">Óculos de proteção</t>
  </si>
  <si>
    <t xml:space="preserve">Protetor auricular tipo plug</t>
  </si>
  <si>
    <t xml:space="preserve">Pregão 05/2022</t>
  </si>
  <si>
    <t xml:space="preserve">Calça de Brim , 100% algodão.02 bolsos laterais e 01 traseiro</t>
  </si>
  <si>
    <t xml:space="preserve">Camiseta pólo,sem bolso, manga curta,material 100% algodão.</t>
  </si>
  <si>
    <t xml:space="preserve">Bota de segurança em couro Nobuck, cor marrom, biqueira plástica, Marluvas.</t>
  </si>
  <si>
    <t xml:space="preserve">Capacete de segurança, material plástico, tipo aba frontal, com cinta jugular,ref. CA 8304</t>
  </si>
  <si>
    <t xml:space="preserve">Luva de segurança, material malha tricotada, 70% algodão; 30% poliéster, palma com pigmento de PVC, cano curto,ref. CA 16468.</t>
  </si>
  <si>
    <t xml:space="preserve">Mascara descartável contra poeira e névoas</t>
  </si>
  <si>
    <t xml:space="preserve">Respirador reutilizável semifacial tipo Modelo 3M série 6200 completo com cartuchos 6003</t>
  </si>
  <si>
    <t xml:space="preserve">Filtro solar fator 50, frasco de 200 ml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</si>
</sst>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/mm/yy"/>
    <numFmt numFmtId="166" formatCode="d/m/yyyy"/>
    <numFmt numFmtId="167" formatCode="@"/>
    <numFmt numFmtId="168" formatCode="_-* #,##0.00_-;\-* #,##0.00_-;_-* \-??_-;_-@_-"/>
    <numFmt numFmtId="169" formatCode="&quot;R$ &quot;#,##0.00;[RED]&quot;-R$ &quot;#,##0.00"/>
    <numFmt numFmtId="170" formatCode="[$R$-416]\ #,##0.00;[RED]\-[$R$-416]\ #,##0.00"/>
    <numFmt numFmtId="171" formatCode="0%"/>
    <numFmt numFmtId="172" formatCode="0.00%"/>
    <numFmt numFmtId="173" formatCode="0.00"/>
    <numFmt numFmtId="174" formatCode="_-&quot;R$ &quot;* #,##0.00_-;&quot;-R$ &quot;* #,##0.00_-;_-&quot;R$ &quot;* \-??_-;_-@_-"/>
    <numFmt numFmtId="175" formatCode="General"/>
    <numFmt numFmtId="176" formatCode="[$R$-416]\ #,##0.00;\-[$R$-416]\ #,##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i val="true"/>
      <strike val="true"/>
      <u val="single"/>
      <sz val="10"/>
      <name val="Arial"/>
      <family val="2"/>
      <charset val="1"/>
    </font>
    <font>
      <i val="true"/>
      <u val="single"/>
      <sz val="10"/>
      <name val="Arial"/>
      <family val="2"/>
      <charset val="1"/>
    </font>
    <font>
      <i val="true"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00"/>
      <name val="Spranq eco sans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1"/>
      <charset val="1"/>
    </font>
    <font>
      <sz val="11"/>
      <color rgb="FF0F1111"/>
      <name val="Arial"/>
      <family val="1"/>
      <charset val="1"/>
    </font>
    <font>
      <sz val="11"/>
      <color rgb="FF0F1111"/>
      <name val="Arial"/>
      <family val="2"/>
      <charset val="1"/>
    </font>
    <font>
      <sz val="11"/>
      <color rgb="FF000000"/>
      <name val="Arial"/>
      <family val="1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Helvetica;Arial"/>
      <family val="1"/>
      <charset val="1"/>
    </font>
    <font>
      <sz val="11"/>
      <color rgb="FF212529"/>
      <name val="Arial"/>
      <family val="2"/>
      <charset val="1"/>
    </font>
    <font>
      <sz val="11"/>
      <color rgb="FF000000"/>
      <name val="Spranq eco sans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2B2B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BDD7EE"/>
      </patternFill>
    </fill>
    <fill>
      <patternFill patternType="solid">
        <fgColor rgb="FFBDD7EE"/>
        <bgColor rgb="FFD9D9D9"/>
      </patternFill>
    </fill>
    <fill>
      <patternFill patternType="solid">
        <fgColor rgb="FFB2B2B2"/>
        <bgColor rgb="FFBFBFBF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0" fillId="4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4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0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70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1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5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6" fillId="5" borderId="16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6" fillId="6" borderId="18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4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5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5" borderId="20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72" fontId="16" fillId="5" borderId="21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6" fillId="6" borderId="2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6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5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6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7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7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7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2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F1111"/>
      <rgbColor rgb="FF333300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1158120</xdr:colOff>
      <xdr:row>18</xdr:row>
      <xdr:rowOff>160560</xdr:rowOff>
    </xdr:from>
    <xdr:to>
      <xdr:col>2</xdr:col>
      <xdr:colOff>425520</xdr:colOff>
      <xdr:row>21</xdr:row>
      <xdr:rowOff>41760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158120" y="3302280"/>
          <a:ext cx="2815560" cy="394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51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B4" activeCellId="0" sqref="B4"/>
    </sheetView>
  </sheetViews>
  <sheetFormatPr defaultColWidth="8.84765625" defaultRowHeight="12.7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35.58"/>
    <col collapsed="false" customWidth="true" hidden="false" outlineLevel="0" max="4" min="3" style="0" width="15.71"/>
    <col collapsed="false" customWidth="true" hidden="false" outlineLevel="0" max="5" min="5" style="0" width="17.71"/>
    <col collapsed="false" customWidth="true" hidden="false" outlineLevel="0" max="7" min="7" style="0" width="12.14"/>
    <col collapsed="false" customWidth="true" hidden="false" outlineLevel="0" max="8" min="8" style="0" width="10.99"/>
    <col collapsed="false" customWidth="true" hidden="false" outlineLevel="0" max="9" min="9" style="0" width="10"/>
    <col collapsed="false" customWidth="true" hidden="false" outlineLevel="0" max="10" min="10" style="0" width="10.99"/>
  </cols>
  <sheetData>
    <row r="1" customFormat="false" ht="12.75" hidden="false" customHeight="false" outlineLevel="0" collapsed="false">
      <c r="A1" s="1" t="s">
        <v>0</v>
      </c>
      <c r="B1" s="1"/>
      <c r="C1" s="1"/>
      <c r="D1" s="1"/>
      <c r="E1" s="1"/>
    </row>
    <row r="2" customFormat="false" ht="2.25" hidden="false" customHeight="true" outlineLevel="0" collapsed="false">
      <c r="A2" s="2"/>
      <c r="B2" s="2"/>
      <c r="C2" s="2"/>
      <c r="D2" s="2"/>
      <c r="E2" s="2"/>
    </row>
    <row r="3" customFormat="false" ht="15.75" hidden="false" customHeight="false" outlineLevel="0" collapsed="false">
      <c r="A3" s="3" t="s">
        <v>1</v>
      </c>
      <c r="B3" s="3"/>
      <c r="C3" s="3"/>
      <c r="D3" s="3"/>
      <c r="E3" s="3"/>
    </row>
    <row r="4" customFormat="false" ht="12.75" hidden="false" customHeight="false" outlineLevel="0" collapsed="false">
      <c r="A4" s="4"/>
      <c r="B4" s="4" t="s">
        <v>2</v>
      </c>
      <c r="C4" s="5"/>
      <c r="D4" s="5"/>
      <c r="E4" s="5"/>
    </row>
    <row r="5" customFormat="false" ht="12.75" hidden="false" customHeight="false" outlineLevel="0" collapsed="false">
      <c r="A5" s="6" t="s">
        <v>3</v>
      </c>
      <c r="B5" s="6"/>
      <c r="C5" s="6"/>
      <c r="D5" s="6"/>
      <c r="E5" s="6"/>
    </row>
    <row r="6" customFormat="false" ht="6" hidden="false" customHeight="true" outlineLevel="0" collapsed="false"/>
    <row r="7" customFormat="false" ht="15" hidden="false" customHeight="true" outlineLevel="0" collapsed="false">
      <c r="A7" s="7" t="s">
        <v>4</v>
      </c>
      <c r="B7" s="7"/>
      <c r="C7" s="7"/>
      <c r="D7" s="7"/>
      <c r="E7" s="7"/>
    </row>
    <row r="8" customFormat="false" ht="23.85" hidden="false" customHeight="false" outlineLevel="0" collapsed="false">
      <c r="A8" s="8" t="s">
        <v>5</v>
      </c>
      <c r="B8" s="9" t="s">
        <v>6</v>
      </c>
      <c r="C8" s="10"/>
      <c r="D8" s="10"/>
      <c r="E8" s="10"/>
    </row>
    <row r="9" customFormat="false" ht="16.5" hidden="false" customHeight="true" outlineLevel="0" collapsed="false">
      <c r="A9" s="8" t="s">
        <v>7</v>
      </c>
      <c r="B9" s="9" t="s">
        <v>8</v>
      </c>
      <c r="C9" s="11" t="s">
        <v>9</v>
      </c>
      <c r="D9" s="11"/>
      <c r="E9" s="11"/>
    </row>
    <row r="10" customFormat="false" ht="25.5" hidden="false" customHeight="false" outlineLevel="0" collapsed="false">
      <c r="A10" s="6" t="s">
        <v>10</v>
      </c>
      <c r="B10" s="9" t="s">
        <v>11</v>
      </c>
      <c r="C10" s="6"/>
      <c r="D10" s="6"/>
      <c r="E10" s="6"/>
    </row>
    <row r="11" customFormat="false" ht="12.75" hidden="false" customHeight="false" outlineLevel="0" collapsed="false">
      <c r="A11" s="8" t="s">
        <v>12</v>
      </c>
      <c r="B11" s="9" t="s">
        <v>13</v>
      </c>
      <c r="C11" s="6" t="n">
        <v>12</v>
      </c>
      <c r="D11" s="6"/>
      <c r="E11" s="6"/>
    </row>
    <row r="12" customFormat="false" ht="6" hidden="false" customHeight="true" outlineLevel="0" collapsed="false">
      <c r="A12" s="12"/>
      <c r="B12" s="12"/>
      <c r="C12" s="12"/>
      <c r="D12" s="12"/>
      <c r="E12" s="12"/>
    </row>
    <row r="13" customFormat="false" ht="15.75" hidden="false" customHeight="false" outlineLevel="0" collapsed="false">
      <c r="A13" s="13" t="s">
        <v>14</v>
      </c>
      <c r="B13" s="13"/>
      <c r="C13" s="13"/>
      <c r="D13" s="13"/>
      <c r="E13" s="13"/>
    </row>
    <row r="14" customFormat="false" ht="30" hidden="false" customHeight="true" outlineLevel="0" collapsed="false">
      <c r="A14" s="6" t="s">
        <v>15</v>
      </c>
      <c r="B14" s="6" t="s">
        <v>16</v>
      </c>
      <c r="C14" s="14" t="s">
        <v>17</v>
      </c>
      <c r="D14" s="14"/>
      <c r="E14" s="14"/>
    </row>
    <row r="15" customFormat="false" ht="24" hidden="false" customHeight="false" outlineLevel="0" collapsed="false">
      <c r="A15" s="15" t="s">
        <v>18</v>
      </c>
      <c r="B15" s="16" t="s">
        <v>19</v>
      </c>
      <c r="C15" s="16" t="n">
        <v>1</v>
      </c>
      <c r="D15" s="16"/>
      <c r="E15" s="16"/>
    </row>
    <row r="16" customFormat="false" ht="6.75" hidden="false" customHeight="true" outlineLevel="0" collapsed="false">
      <c r="A16" s="17"/>
      <c r="B16" s="17"/>
      <c r="C16" s="17"/>
      <c r="D16" s="17"/>
      <c r="E16" s="17"/>
    </row>
    <row r="17" customFormat="false" ht="15.75" hidden="false" customHeight="false" outlineLevel="0" collapsed="false">
      <c r="A17" s="18" t="s">
        <v>20</v>
      </c>
      <c r="B17" s="18"/>
      <c r="C17" s="18"/>
      <c r="D17" s="18"/>
      <c r="E17" s="18"/>
    </row>
    <row r="18" customFormat="false" ht="12.75" hidden="false" customHeight="false" outlineLevel="0" collapsed="false">
      <c r="A18" s="19" t="s">
        <v>21</v>
      </c>
      <c r="B18" s="19"/>
      <c r="C18" s="19"/>
      <c r="D18" s="19"/>
      <c r="E18" s="19"/>
    </row>
    <row r="19" customFormat="false" ht="25.5" hidden="false" customHeight="false" outlineLevel="0" collapsed="false">
      <c r="A19" s="16" t="n">
        <v>1</v>
      </c>
      <c r="B19" s="20" t="s">
        <v>22</v>
      </c>
      <c r="C19" s="21" t="str">
        <f aca="false">A15</f>
        <v>OFICIAL POLIVALENTE</v>
      </c>
      <c r="D19" s="21"/>
      <c r="E19" s="21"/>
    </row>
    <row r="20" customFormat="false" ht="25.5" hidden="false" customHeight="true" outlineLevel="0" collapsed="false">
      <c r="A20" s="16" t="n">
        <v>2</v>
      </c>
      <c r="B20" s="20" t="s">
        <v>23</v>
      </c>
      <c r="C20" s="22" t="s">
        <v>24</v>
      </c>
      <c r="D20" s="22"/>
      <c r="E20" s="22"/>
    </row>
    <row r="21" customFormat="false" ht="25.5" hidden="false" customHeight="false" outlineLevel="0" collapsed="false">
      <c r="A21" s="16" t="n">
        <v>3</v>
      </c>
      <c r="B21" s="23" t="s">
        <v>25</v>
      </c>
      <c r="C21" s="24"/>
      <c r="D21" s="24"/>
      <c r="E21" s="24"/>
    </row>
    <row r="22" customFormat="false" ht="25.5" hidden="false" customHeight="false" outlineLevel="0" collapsed="false">
      <c r="A22" s="16" t="n">
        <v>4</v>
      </c>
      <c r="B22" s="23" t="s">
        <v>26</v>
      </c>
      <c r="C22" s="16" t="s">
        <v>27</v>
      </c>
      <c r="D22" s="16"/>
      <c r="E22" s="16"/>
    </row>
    <row r="23" customFormat="false" ht="17.25" hidden="false" customHeight="true" outlineLevel="0" collapsed="false">
      <c r="A23" s="16" t="n">
        <v>5</v>
      </c>
      <c r="B23" s="23" t="s">
        <v>28</v>
      </c>
      <c r="C23" s="25"/>
      <c r="D23" s="25"/>
      <c r="E23" s="25"/>
    </row>
    <row r="24" customFormat="false" ht="12.75" hidden="false" customHeight="false" outlineLevel="0" collapsed="false">
      <c r="A24" s="17"/>
      <c r="B24" s="17"/>
      <c r="C24" s="17"/>
      <c r="D24" s="17"/>
      <c r="E24" s="17"/>
    </row>
    <row r="25" customFormat="false" ht="15.75" hidden="false" customHeight="false" outlineLevel="0" collapsed="false">
      <c r="A25" s="18" t="s">
        <v>29</v>
      </c>
      <c r="B25" s="18"/>
      <c r="C25" s="18"/>
      <c r="D25" s="18"/>
      <c r="E25" s="18"/>
    </row>
    <row r="26" customFormat="false" ht="12.75" hidden="false" customHeight="false" outlineLevel="0" collapsed="false">
      <c r="A26" s="26" t="n">
        <v>1</v>
      </c>
      <c r="B26" s="26" t="s">
        <v>30</v>
      </c>
      <c r="C26" s="26"/>
      <c r="D26" s="26"/>
      <c r="E26" s="27" t="s">
        <v>31</v>
      </c>
    </row>
    <row r="27" customFormat="false" ht="12.75" hidden="false" customHeight="true" outlineLevel="0" collapsed="false">
      <c r="A27" s="16" t="s">
        <v>5</v>
      </c>
      <c r="B27" s="20" t="s">
        <v>32</v>
      </c>
      <c r="C27" s="20"/>
      <c r="D27" s="20"/>
      <c r="E27" s="28"/>
    </row>
    <row r="28" customFormat="false" ht="12.75" hidden="false" customHeight="false" outlineLevel="0" collapsed="false">
      <c r="A28" s="16" t="s">
        <v>7</v>
      </c>
      <c r="B28" s="20" t="s">
        <v>33</v>
      </c>
      <c r="C28" s="29"/>
      <c r="D28" s="29"/>
      <c r="E28" s="28" t="n">
        <f aca="false">E27*C28</f>
        <v>0</v>
      </c>
    </row>
    <row r="29" customFormat="false" ht="12.75" hidden="false" customHeight="false" outlineLevel="0" collapsed="false">
      <c r="A29" s="6" t="s">
        <v>10</v>
      </c>
      <c r="B29" s="30" t="s">
        <v>34</v>
      </c>
      <c r="C29" s="31"/>
      <c r="D29" s="31"/>
      <c r="E29" s="32" t="n">
        <f aca="false">E27*C29</f>
        <v>0</v>
      </c>
    </row>
    <row r="30" customFormat="false" ht="12.75" hidden="false" customHeight="true" outlineLevel="0" collapsed="false">
      <c r="A30" s="6" t="s">
        <v>12</v>
      </c>
      <c r="B30" s="30" t="s">
        <v>35</v>
      </c>
      <c r="C30" s="30"/>
      <c r="D30" s="30"/>
      <c r="E30" s="32"/>
      <c r="F30" s="33"/>
      <c r="G30" s="33"/>
      <c r="H30" s="33"/>
      <c r="I30" s="33"/>
    </row>
    <row r="31" customFormat="false" ht="12.75" hidden="false" customHeight="true" outlineLevel="0" collapsed="false">
      <c r="A31" s="6" t="s">
        <v>36</v>
      </c>
      <c r="B31" s="30" t="s">
        <v>37</v>
      </c>
      <c r="C31" s="30"/>
      <c r="D31" s="30"/>
      <c r="E31" s="34" t="s">
        <v>38</v>
      </c>
      <c r="F31" s="33"/>
      <c r="G31" s="33"/>
      <c r="H31" s="33"/>
      <c r="I31" s="33"/>
    </row>
    <row r="32" customFormat="false" ht="12.75" hidden="false" customHeight="true" outlineLevel="0" collapsed="false">
      <c r="A32" s="6" t="s">
        <v>39</v>
      </c>
      <c r="B32" s="30" t="s">
        <v>40</v>
      </c>
      <c r="C32" s="30"/>
      <c r="D32" s="30"/>
      <c r="E32" s="34" t="s">
        <v>38</v>
      </c>
      <c r="F32" s="33"/>
      <c r="G32" s="33"/>
      <c r="H32" s="33"/>
      <c r="I32" s="33"/>
    </row>
    <row r="33" customFormat="false" ht="12.75" hidden="false" customHeight="true" outlineLevel="0" collapsed="false">
      <c r="A33" s="6" t="s">
        <v>41</v>
      </c>
      <c r="B33" s="30" t="s">
        <v>42</v>
      </c>
      <c r="C33" s="30"/>
      <c r="D33" s="30"/>
      <c r="E33" s="34"/>
      <c r="F33" s="33"/>
      <c r="G33" s="33"/>
      <c r="H33" s="33"/>
      <c r="I33" s="33"/>
    </row>
    <row r="34" customFormat="false" ht="12.75" hidden="false" customHeight="false" outlineLevel="0" collapsed="false">
      <c r="A34" s="35" t="s">
        <v>43</v>
      </c>
      <c r="B34" s="35"/>
      <c r="C34" s="35"/>
      <c r="D34" s="35"/>
      <c r="E34" s="36" t="n">
        <f aca="false">SUM(E27:E33)</f>
        <v>0</v>
      </c>
      <c r="H34" s="37"/>
      <c r="I34" s="37"/>
    </row>
    <row r="35" customFormat="false" ht="6" hidden="false" customHeight="true" outlineLevel="0" collapsed="false">
      <c r="A35" s="38"/>
      <c r="B35" s="39"/>
      <c r="E35" s="40"/>
    </row>
    <row r="36" customFormat="false" ht="15.75" hidden="false" customHeight="false" outlineLevel="0" collapsed="false">
      <c r="A36" s="13" t="s">
        <v>44</v>
      </c>
      <c r="B36" s="13"/>
      <c r="C36" s="13"/>
      <c r="D36" s="13"/>
      <c r="E36" s="13"/>
    </row>
    <row r="37" customFormat="false" ht="5.25" hidden="false" customHeight="true" outlineLevel="0" collapsed="false">
      <c r="A37" s="38"/>
      <c r="B37" s="39"/>
      <c r="E37" s="40"/>
    </row>
    <row r="38" customFormat="false" ht="15.75" hidden="false" customHeight="false" outlineLevel="0" collapsed="false">
      <c r="A38" s="41" t="s">
        <v>45</v>
      </c>
      <c r="B38" s="41"/>
      <c r="C38" s="41"/>
      <c r="D38" s="41"/>
      <c r="E38" s="41"/>
    </row>
    <row r="39" customFormat="false" ht="12.75" hidden="false" customHeight="false" outlineLevel="0" collapsed="false">
      <c r="A39" s="42" t="s">
        <v>46</v>
      </c>
      <c r="B39" s="43" t="s">
        <v>47</v>
      </c>
      <c r="C39" s="43"/>
      <c r="D39" s="43"/>
      <c r="E39" s="44" t="s">
        <v>31</v>
      </c>
    </row>
    <row r="40" customFormat="false" ht="12.75" hidden="false" customHeight="true" outlineLevel="0" collapsed="false">
      <c r="A40" s="6" t="s">
        <v>5</v>
      </c>
      <c r="B40" s="30" t="s">
        <v>48</v>
      </c>
      <c r="C40" s="30"/>
      <c r="D40" s="45" t="n">
        <v>0.0833</v>
      </c>
      <c r="E40" s="46" t="n">
        <f aca="false">E34*D40</f>
        <v>0</v>
      </c>
    </row>
    <row r="41" customFormat="false" ht="12.75" hidden="false" customHeight="true" outlineLevel="0" collapsed="false">
      <c r="A41" s="6" t="s">
        <v>7</v>
      </c>
      <c r="B41" s="30" t="s">
        <v>49</v>
      </c>
      <c r="C41" s="30"/>
      <c r="D41" s="45" t="n">
        <v>0.0278</v>
      </c>
      <c r="E41" s="46" t="n">
        <f aca="false">E34*D41</f>
        <v>0</v>
      </c>
    </row>
    <row r="42" customFormat="false" ht="12.75" hidden="false" customHeight="false" outlineLevel="0" collapsed="false">
      <c r="A42" s="35" t="s">
        <v>50</v>
      </c>
      <c r="B42" s="35"/>
      <c r="C42" s="35"/>
      <c r="D42" s="35"/>
      <c r="E42" s="47" t="n">
        <f aca="false">SUM(E40:E41)</f>
        <v>0</v>
      </c>
    </row>
    <row r="43" customFormat="false" ht="12.75" hidden="false" customHeight="false" outlineLevel="0" collapsed="false">
      <c r="A43" s="48" t="s">
        <v>10</v>
      </c>
      <c r="B43" s="49" t="s">
        <v>51</v>
      </c>
      <c r="C43" s="49"/>
      <c r="D43" s="49"/>
      <c r="E43" s="50" t="n">
        <f aca="false">E42*D56</f>
        <v>0</v>
      </c>
    </row>
    <row r="44" customFormat="false" ht="12.75" hidden="false" customHeight="false" outlineLevel="0" collapsed="false">
      <c r="A44" s="35" t="s">
        <v>52</v>
      </c>
      <c r="B44" s="35"/>
      <c r="C44" s="35"/>
      <c r="D44" s="35"/>
      <c r="E44" s="36" t="n">
        <f aca="false">SUM(E42:E43)</f>
        <v>0</v>
      </c>
    </row>
    <row r="45" customFormat="false" ht="6" hidden="false" customHeight="true" outlineLevel="0" collapsed="false">
      <c r="A45" s="38"/>
      <c r="B45" s="39"/>
      <c r="E45" s="40"/>
    </row>
    <row r="46" customFormat="false" ht="37.5" hidden="false" customHeight="true" outlineLevel="0" collapsed="false">
      <c r="A46" s="51" t="s">
        <v>53</v>
      </c>
      <c r="B46" s="51"/>
      <c r="C46" s="51"/>
      <c r="D46" s="51"/>
      <c r="E46" s="51"/>
    </row>
    <row r="47" customFormat="false" ht="12.75" hidden="false" customHeight="true" outlineLevel="0" collapsed="false">
      <c r="A47" s="52" t="s">
        <v>54</v>
      </c>
      <c r="B47" s="53" t="s">
        <v>55</v>
      </c>
      <c r="C47" s="54" t="s">
        <v>56</v>
      </c>
      <c r="D47" s="54"/>
      <c r="E47" s="54" t="s">
        <v>31</v>
      </c>
    </row>
    <row r="48" customFormat="false" ht="12.75" hidden="false" customHeight="true" outlineLevel="0" collapsed="false">
      <c r="A48" s="6" t="s">
        <v>5</v>
      </c>
      <c r="B48" s="30" t="s">
        <v>57</v>
      </c>
      <c r="C48" s="30"/>
      <c r="D48" s="55" t="n">
        <v>0.2</v>
      </c>
      <c r="E48" s="46" t="n">
        <f aca="false">$E$34*D48</f>
        <v>0</v>
      </c>
    </row>
    <row r="49" customFormat="false" ht="12.75" hidden="false" customHeight="true" outlineLevel="0" collapsed="false">
      <c r="A49" s="6" t="s">
        <v>7</v>
      </c>
      <c r="B49" s="56" t="s">
        <v>58</v>
      </c>
      <c r="C49" s="56"/>
      <c r="D49" s="57" t="n">
        <v>0.025</v>
      </c>
      <c r="E49" s="46" t="n">
        <f aca="false">$E$34*D49</f>
        <v>0</v>
      </c>
    </row>
    <row r="50" customFormat="false" ht="12.75" hidden="false" customHeight="true" outlineLevel="0" collapsed="false">
      <c r="A50" s="6" t="s">
        <v>10</v>
      </c>
      <c r="B50" s="56" t="s">
        <v>59</v>
      </c>
      <c r="C50" s="56"/>
      <c r="D50" s="57" t="n">
        <v>0.03</v>
      </c>
      <c r="E50" s="46" t="n">
        <f aca="false">$E$34*D50</f>
        <v>0</v>
      </c>
    </row>
    <row r="51" customFormat="false" ht="12.75" hidden="false" customHeight="true" outlineLevel="0" collapsed="false">
      <c r="A51" s="6" t="s">
        <v>12</v>
      </c>
      <c r="B51" s="30" t="s">
        <v>60</v>
      </c>
      <c r="C51" s="30"/>
      <c r="D51" s="55" t="n">
        <v>0.015</v>
      </c>
      <c r="E51" s="46" t="n">
        <f aca="false">$E$34*D51</f>
        <v>0</v>
      </c>
    </row>
    <row r="52" customFormat="false" ht="12.75" hidden="false" customHeight="true" outlineLevel="0" collapsed="false">
      <c r="A52" s="6" t="s">
        <v>36</v>
      </c>
      <c r="B52" s="30" t="s">
        <v>61</v>
      </c>
      <c r="C52" s="30"/>
      <c r="D52" s="55" t="n">
        <v>0.01</v>
      </c>
      <c r="E52" s="46" t="n">
        <f aca="false">$E$34*D52</f>
        <v>0</v>
      </c>
    </row>
    <row r="53" customFormat="false" ht="12.75" hidden="false" customHeight="true" outlineLevel="0" collapsed="false">
      <c r="A53" s="6" t="s">
        <v>39</v>
      </c>
      <c r="B53" s="56" t="s">
        <v>62</v>
      </c>
      <c r="C53" s="56"/>
      <c r="D53" s="57" t="n">
        <v>0.006</v>
      </c>
      <c r="E53" s="46" t="n">
        <f aca="false">$E$34*D53</f>
        <v>0</v>
      </c>
    </row>
    <row r="54" customFormat="false" ht="12.75" hidden="false" customHeight="true" outlineLevel="0" collapsed="false">
      <c r="A54" s="6" t="s">
        <v>41</v>
      </c>
      <c r="B54" s="30" t="s">
        <v>63</v>
      </c>
      <c r="C54" s="30"/>
      <c r="D54" s="55" t="n">
        <v>0.002</v>
      </c>
      <c r="E54" s="46" t="n">
        <f aca="false">$E$34*D54</f>
        <v>0</v>
      </c>
    </row>
    <row r="55" customFormat="false" ht="12.75" hidden="false" customHeight="true" outlineLevel="0" collapsed="false">
      <c r="A55" s="6" t="s">
        <v>64</v>
      </c>
      <c r="B55" s="56" t="s">
        <v>65</v>
      </c>
      <c r="C55" s="56"/>
      <c r="D55" s="57" t="n">
        <v>0.08</v>
      </c>
      <c r="E55" s="46" t="n">
        <f aca="false">$E$34*D55</f>
        <v>0</v>
      </c>
    </row>
    <row r="56" customFormat="false" ht="12.75" hidden="false" customHeight="false" outlineLevel="0" collapsed="false">
      <c r="A56" s="35" t="s">
        <v>66</v>
      </c>
      <c r="B56" s="35"/>
      <c r="C56" s="35"/>
      <c r="D56" s="58" t="n">
        <f aca="false">SUM(D48:D55)</f>
        <v>0.368</v>
      </c>
      <c r="E56" s="47" t="n">
        <f aca="false">SUM(E48:E55)</f>
        <v>0</v>
      </c>
    </row>
    <row r="57" customFormat="false" ht="6.75" hidden="false" customHeight="true" outlineLevel="0" collapsed="false"/>
    <row r="58" customFormat="false" ht="15.75" hidden="false" customHeight="false" outlineLevel="0" collapsed="false">
      <c r="A58" s="13" t="s">
        <v>67</v>
      </c>
      <c r="B58" s="13"/>
      <c r="C58" s="13"/>
      <c r="D58" s="13"/>
      <c r="E58" s="13"/>
    </row>
    <row r="59" customFormat="false" ht="15.75" hidden="false" customHeight="false" outlineLevel="0" collapsed="false">
      <c r="A59" s="59"/>
      <c r="B59" s="59"/>
      <c r="C59" s="59"/>
      <c r="D59" s="59"/>
      <c r="E59" s="59"/>
    </row>
    <row r="60" customFormat="false" ht="12.75" hidden="false" customHeight="false" outlineLevel="0" collapsed="false">
      <c r="A60" s="35" t="s">
        <v>68</v>
      </c>
      <c r="B60" s="35" t="s">
        <v>69</v>
      </c>
      <c r="C60" s="35"/>
      <c r="D60" s="35"/>
      <c r="E60" s="60" t="s">
        <v>31</v>
      </c>
    </row>
    <row r="61" customFormat="false" ht="12.75" hidden="false" customHeight="true" outlineLevel="0" collapsed="false">
      <c r="A61" s="6" t="s">
        <v>5</v>
      </c>
      <c r="B61" s="30" t="s">
        <v>70</v>
      </c>
      <c r="C61" s="30"/>
      <c r="D61" s="30"/>
      <c r="E61" s="32"/>
      <c r="G61" s="37"/>
    </row>
    <row r="62" customFormat="false" ht="12.75" hidden="false" customHeight="true" outlineLevel="0" collapsed="false">
      <c r="A62" s="6" t="s">
        <v>7</v>
      </c>
      <c r="B62" s="30" t="s">
        <v>71</v>
      </c>
      <c r="C62" s="30"/>
      <c r="D62" s="30"/>
      <c r="E62" s="61"/>
    </row>
    <row r="63" customFormat="false" ht="12.75" hidden="false" customHeight="true" outlineLevel="0" collapsed="false">
      <c r="A63" s="6" t="s">
        <v>10</v>
      </c>
      <c r="B63" s="30" t="s">
        <v>72</v>
      </c>
      <c r="C63" s="30"/>
      <c r="D63" s="30"/>
      <c r="E63" s="61"/>
    </row>
    <row r="64" customFormat="false" ht="12.75" hidden="false" customHeight="true" outlineLevel="0" collapsed="false">
      <c r="A64" s="6" t="s">
        <v>12</v>
      </c>
      <c r="B64" s="30" t="s">
        <v>73</v>
      </c>
      <c r="C64" s="30"/>
      <c r="D64" s="30"/>
      <c r="E64" s="61"/>
    </row>
    <row r="65" customFormat="false" ht="12.75" hidden="false" customHeight="true" outlineLevel="0" collapsed="false">
      <c r="A65" s="6" t="s">
        <v>36</v>
      </c>
      <c r="B65" s="30" t="s">
        <v>74</v>
      </c>
      <c r="C65" s="30"/>
      <c r="D65" s="30"/>
      <c r="E65" s="34"/>
    </row>
    <row r="66" customFormat="false" ht="12.75" hidden="false" customHeight="true" outlineLevel="0" collapsed="false">
      <c r="A66" s="6" t="s">
        <v>39</v>
      </c>
      <c r="B66" s="30" t="s">
        <v>75</v>
      </c>
      <c r="C66" s="30"/>
      <c r="D66" s="30"/>
      <c r="E66" s="34"/>
    </row>
    <row r="67" customFormat="false" ht="12.75" hidden="false" customHeight="true" outlineLevel="0" collapsed="false">
      <c r="A67" s="6" t="s">
        <v>41</v>
      </c>
      <c r="B67" s="30" t="s">
        <v>76</v>
      </c>
      <c r="C67" s="30"/>
      <c r="D67" s="30"/>
      <c r="E67" s="34"/>
    </row>
    <row r="68" customFormat="false" ht="12.75" hidden="false" customHeight="false" outlineLevel="0" collapsed="false">
      <c r="A68" s="62" t="s">
        <v>77</v>
      </c>
      <c r="B68" s="62"/>
      <c r="C68" s="62"/>
      <c r="D68" s="62"/>
      <c r="E68" s="36" t="n">
        <f aca="false">SUM(E61:E66)</f>
        <v>0</v>
      </c>
    </row>
    <row r="69" customFormat="false" ht="12.75" hidden="false" customHeight="false" outlineLevel="0" collapsed="false">
      <c r="A69" s="38"/>
      <c r="B69" s="38"/>
      <c r="C69" s="38"/>
      <c r="D69" s="38"/>
      <c r="E69" s="63"/>
    </row>
    <row r="70" customFormat="false" ht="12.75" hidden="false" customHeight="false" outlineLevel="0" collapsed="false">
      <c r="A70" s="35" t="s">
        <v>78</v>
      </c>
      <c r="B70" s="35"/>
      <c r="C70" s="35"/>
      <c r="D70" s="35"/>
      <c r="E70" s="35"/>
    </row>
    <row r="71" customFormat="false" ht="12.75" hidden="false" customHeight="false" outlineLevel="0" collapsed="false">
      <c r="A71" s="64"/>
      <c r="B71" s="64"/>
      <c r="C71" s="64"/>
      <c r="D71" s="64"/>
      <c r="E71" s="34"/>
    </row>
    <row r="72" customFormat="false" ht="12.75" hidden="false" customHeight="false" outlineLevel="0" collapsed="false">
      <c r="A72" s="35" t="n">
        <v>2</v>
      </c>
      <c r="B72" s="35" t="s">
        <v>79</v>
      </c>
      <c r="C72" s="35"/>
      <c r="D72" s="35"/>
      <c r="E72" s="65" t="s">
        <v>31</v>
      </c>
    </row>
    <row r="73" customFormat="false" ht="12.75" hidden="false" customHeight="true" outlineLevel="0" collapsed="false">
      <c r="A73" s="66" t="s">
        <v>46</v>
      </c>
      <c r="B73" s="30" t="s">
        <v>80</v>
      </c>
      <c r="C73" s="30"/>
      <c r="D73" s="30"/>
      <c r="E73" s="34" t="n">
        <f aca="false">E44</f>
        <v>0</v>
      </c>
    </row>
    <row r="74" customFormat="false" ht="12.75" hidden="false" customHeight="false" outlineLevel="0" collapsed="false">
      <c r="A74" s="66" t="s">
        <v>54</v>
      </c>
      <c r="B74" s="67" t="s">
        <v>55</v>
      </c>
      <c r="C74" s="67"/>
      <c r="D74" s="67"/>
      <c r="E74" s="34" t="n">
        <f aca="false">E56</f>
        <v>0</v>
      </c>
    </row>
    <row r="75" customFormat="false" ht="12.75" hidden="false" customHeight="true" outlineLevel="0" collapsed="false">
      <c r="A75" s="66" t="s">
        <v>68</v>
      </c>
      <c r="B75" s="30" t="s">
        <v>81</v>
      </c>
      <c r="C75" s="30"/>
      <c r="D75" s="67"/>
      <c r="E75" s="34" t="n">
        <f aca="false">E68</f>
        <v>0</v>
      </c>
    </row>
    <row r="76" customFormat="false" ht="12.75" hidden="false" customHeight="false" outlineLevel="0" collapsed="false">
      <c r="A76" s="35" t="s">
        <v>82</v>
      </c>
      <c r="B76" s="35"/>
      <c r="C76" s="35"/>
      <c r="D76" s="35"/>
      <c r="E76" s="36" t="n">
        <f aca="false">SUM(E73:E75)</f>
        <v>0</v>
      </c>
    </row>
    <row r="77" customFormat="false" ht="2.25" hidden="false" customHeight="true" outlineLevel="0" collapsed="false">
      <c r="A77" s="38"/>
      <c r="B77" s="38"/>
      <c r="C77" s="38"/>
      <c r="D77" s="38"/>
      <c r="E77" s="63"/>
    </row>
    <row r="78" customFormat="false" ht="15.75" hidden="false" customHeight="false" outlineLevel="0" collapsed="false">
      <c r="A78" s="13" t="s">
        <v>83</v>
      </c>
      <c r="B78" s="13"/>
      <c r="C78" s="13"/>
      <c r="D78" s="13"/>
      <c r="E78" s="13"/>
    </row>
    <row r="79" customFormat="false" ht="3.75" hidden="false" customHeight="true" outlineLevel="0" collapsed="false">
      <c r="A79" s="59"/>
      <c r="B79" s="59"/>
      <c r="C79" s="59"/>
      <c r="D79" s="59"/>
      <c r="E79" s="59"/>
    </row>
    <row r="80" customFormat="false" ht="12.75" hidden="false" customHeight="false" outlineLevel="0" collapsed="false">
      <c r="A80" s="68" t="s">
        <v>84</v>
      </c>
      <c r="B80" s="35" t="s">
        <v>85</v>
      </c>
      <c r="C80" s="35"/>
      <c r="D80" s="35"/>
      <c r="E80" s="60" t="s">
        <v>31</v>
      </c>
      <c r="H80" s="69"/>
    </row>
    <row r="81" customFormat="false" ht="12.75" hidden="false" customHeight="true" outlineLevel="0" collapsed="false">
      <c r="A81" s="6" t="s">
        <v>5</v>
      </c>
      <c r="B81" s="30" t="s">
        <v>86</v>
      </c>
      <c r="C81" s="30"/>
      <c r="D81" s="70" t="n">
        <f aca="false">(0.42*0.1)%</f>
        <v>0.00042</v>
      </c>
      <c r="E81" s="46" t="n">
        <f aca="false">E34*D81</f>
        <v>0</v>
      </c>
      <c r="F81" s="71"/>
      <c r="G81" s="71"/>
      <c r="H81" s="71"/>
      <c r="I81" s="71"/>
    </row>
    <row r="82" customFormat="false" ht="12.75" hidden="false" customHeight="true" outlineLevel="0" collapsed="false">
      <c r="A82" s="6" t="s">
        <v>7</v>
      </c>
      <c r="B82" s="30" t="s">
        <v>87</v>
      </c>
      <c r="C82" s="30"/>
      <c r="D82" s="70" t="n">
        <v>0.0008</v>
      </c>
      <c r="E82" s="46" t="n">
        <f aca="false">E34*D82</f>
        <v>0</v>
      </c>
      <c r="F82" s="71"/>
      <c r="G82" s="71"/>
      <c r="H82" s="71"/>
      <c r="I82" s="71"/>
    </row>
    <row r="83" customFormat="false" ht="12.75" hidden="false" customHeight="true" outlineLevel="0" collapsed="false">
      <c r="A83" s="6" t="s">
        <v>10</v>
      </c>
      <c r="B83" s="30" t="s">
        <v>88</v>
      </c>
      <c r="C83" s="30"/>
      <c r="D83" s="70" t="n">
        <v>0.0348</v>
      </c>
      <c r="E83" s="46" t="n">
        <f aca="false">E34*D83</f>
        <v>0</v>
      </c>
      <c r="F83" s="71"/>
      <c r="G83" s="71"/>
      <c r="H83" s="71"/>
      <c r="I83" s="71"/>
    </row>
    <row r="84" customFormat="false" ht="12.75" hidden="false" customHeight="true" outlineLevel="0" collapsed="false">
      <c r="A84" s="6" t="s">
        <v>12</v>
      </c>
      <c r="B84" s="30" t="s">
        <v>89</v>
      </c>
      <c r="C84" s="30"/>
      <c r="D84" s="70" t="n">
        <f aca="false">(0.04*0.1)%</f>
        <v>4E-005</v>
      </c>
      <c r="E84" s="46" t="n">
        <f aca="false">E34*D84</f>
        <v>0</v>
      </c>
      <c r="F84" s="71"/>
      <c r="G84" s="71"/>
      <c r="H84" s="71"/>
      <c r="I84" s="71"/>
    </row>
    <row r="85" customFormat="false" ht="26.25" hidden="false" customHeight="true" outlineLevel="0" collapsed="false">
      <c r="A85" s="6" t="s">
        <v>36</v>
      </c>
      <c r="B85" s="30" t="s">
        <v>90</v>
      </c>
      <c r="C85" s="30"/>
      <c r="D85" s="70" t="n">
        <f aca="false">D56</f>
        <v>0.368</v>
      </c>
      <c r="E85" s="32" t="n">
        <f aca="false">E84*D85</f>
        <v>0</v>
      </c>
      <c r="F85" s="71"/>
      <c r="G85" s="71"/>
      <c r="H85" s="72"/>
      <c r="I85" s="71"/>
    </row>
    <row r="86" customFormat="false" ht="28.5" hidden="false" customHeight="true" outlineLevel="0" collapsed="false">
      <c r="A86" s="6" t="s">
        <v>39</v>
      </c>
      <c r="B86" s="30" t="s">
        <v>91</v>
      </c>
      <c r="C86" s="30"/>
      <c r="D86" s="70" t="n">
        <v>0.0008</v>
      </c>
      <c r="E86" s="32" t="n">
        <f aca="false">E34*D86</f>
        <v>0</v>
      </c>
      <c r="F86" s="71"/>
      <c r="G86" s="71"/>
      <c r="H86" s="71"/>
      <c r="I86" s="71"/>
    </row>
    <row r="87" customFormat="false" ht="12.75" hidden="false" customHeight="true" outlineLevel="0" collapsed="false">
      <c r="A87" s="35" t="s">
        <v>92</v>
      </c>
      <c r="B87" s="35"/>
      <c r="C87" s="35"/>
      <c r="D87" s="35"/>
      <c r="E87" s="47" t="n">
        <f aca="false">SUM(E81:E86)</f>
        <v>0</v>
      </c>
      <c r="F87" s="71"/>
      <c r="G87" s="71"/>
      <c r="H87" s="71"/>
      <c r="I87" s="71"/>
    </row>
    <row r="88" customFormat="false" ht="3" hidden="false" customHeight="true" outlineLevel="0" collapsed="false">
      <c r="A88" s="38"/>
      <c r="B88" s="38"/>
      <c r="C88" s="38"/>
      <c r="D88" s="38"/>
      <c r="E88" s="63"/>
    </row>
    <row r="89" customFormat="false" ht="15.75" hidden="false" customHeight="false" outlineLevel="0" collapsed="false">
      <c r="A89" s="13" t="s">
        <v>93</v>
      </c>
      <c r="B89" s="13"/>
      <c r="C89" s="13"/>
      <c r="D89" s="13"/>
      <c r="E89" s="13"/>
    </row>
    <row r="90" customFormat="false" ht="12.75" hidden="false" customHeight="false" outlineLevel="0" collapsed="false">
      <c r="A90" s="35" t="s">
        <v>94</v>
      </c>
      <c r="B90" s="35"/>
      <c r="C90" s="35"/>
      <c r="D90" s="35"/>
      <c r="E90" s="35"/>
    </row>
    <row r="91" customFormat="false" ht="12.75" hidden="false" customHeight="false" outlineLevel="0" collapsed="false">
      <c r="A91" s="73" t="s">
        <v>95</v>
      </c>
      <c r="B91" s="66" t="s">
        <v>96</v>
      </c>
      <c r="C91" s="66"/>
      <c r="D91" s="66"/>
      <c r="E91" s="66" t="s">
        <v>31</v>
      </c>
    </row>
    <row r="92" customFormat="false" ht="12.75" hidden="false" customHeight="true" outlineLevel="0" collapsed="false">
      <c r="A92" s="6" t="s">
        <v>5</v>
      </c>
      <c r="B92" s="30" t="s">
        <v>97</v>
      </c>
      <c r="C92" s="30"/>
      <c r="D92" s="70" t="n">
        <v>0.0833</v>
      </c>
      <c r="E92" s="46" t="n">
        <f aca="false">E34/12</f>
        <v>0</v>
      </c>
    </row>
    <row r="93" customFormat="false" ht="12.75" hidden="false" customHeight="true" outlineLevel="0" collapsed="false">
      <c r="A93" s="6" t="s">
        <v>7</v>
      </c>
      <c r="B93" s="74" t="s">
        <v>96</v>
      </c>
      <c r="C93" s="74"/>
      <c r="D93" s="70"/>
      <c r="E93" s="46"/>
      <c r="H93" s="37"/>
    </row>
    <row r="94" customFormat="false" ht="12.75" hidden="false" customHeight="true" outlineLevel="0" collapsed="false">
      <c r="A94" s="6" t="s">
        <v>10</v>
      </c>
      <c r="B94" s="30" t="s">
        <v>98</v>
      </c>
      <c r="C94" s="30"/>
      <c r="D94" s="70" t="n">
        <v>0.0166</v>
      </c>
      <c r="E94" s="46" t="n">
        <f aca="false">E34*D94</f>
        <v>0</v>
      </c>
    </row>
    <row r="95" customFormat="false" ht="12.75" hidden="false" customHeight="true" outlineLevel="0" collapsed="false">
      <c r="A95" s="6" t="s">
        <v>12</v>
      </c>
      <c r="B95" s="30" t="s">
        <v>99</v>
      </c>
      <c r="C95" s="30"/>
      <c r="D95" s="70" t="n">
        <v>0.0002</v>
      </c>
      <c r="E95" s="46"/>
    </row>
    <row r="96" customFormat="false" ht="12.75" hidden="false" customHeight="true" outlineLevel="0" collapsed="false">
      <c r="A96" s="6" t="s">
        <v>36</v>
      </c>
      <c r="B96" s="30" t="s">
        <v>100</v>
      </c>
      <c r="C96" s="30"/>
      <c r="D96" s="70" t="n">
        <v>0.0003</v>
      </c>
      <c r="E96" s="32" t="n">
        <f aca="false">((E34*D96))</f>
        <v>0</v>
      </c>
    </row>
    <row r="97" customFormat="false" ht="12.75" hidden="false" customHeight="true" outlineLevel="0" collapsed="false">
      <c r="A97" s="6" t="s">
        <v>39</v>
      </c>
      <c r="B97" s="74" t="s">
        <v>101</v>
      </c>
      <c r="C97" s="74"/>
      <c r="D97" s="70" t="n">
        <v>0.02</v>
      </c>
      <c r="E97" s="75"/>
    </row>
    <row r="98" customFormat="false" ht="12.75" hidden="false" customHeight="true" outlineLevel="0" collapsed="false">
      <c r="A98" s="6" t="s">
        <v>41</v>
      </c>
      <c r="B98" s="30" t="s">
        <v>102</v>
      </c>
      <c r="C98" s="30"/>
      <c r="D98" s="30"/>
      <c r="E98" s="32" t="s">
        <v>38</v>
      </c>
    </row>
    <row r="99" customFormat="false" ht="12.75" hidden="false" customHeight="false" outlineLevel="0" collapsed="false">
      <c r="A99" s="35" t="s">
        <v>103</v>
      </c>
      <c r="B99" s="35"/>
      <c r="C99" s="35"/>
      <c r="D99" s="35"/>
      <c r="E99" s="76" t="n">
        <f aca="false">SUM(E92:E98)</f>
        <v>0</v>
      </c>
    </row>
    <row r="100" customFormat="false" ht="12.75" hidden="false" customHeight="false" outlineLevel="0" collapsed="false">
      <c r="A100" s="77"/>
      <c r="B100" s="77"/>
      <c r="C100" s="77"/>
      <c r="D100" s="77"/>
      <c r="E100" s="77"/>
    </row>
    <row r="101" customFormat="false" ht="12.75" hidden="false" customHeight="false" outlineLevel="0" collapsed="false">
      <c r="A101" s="35" t="s">
        <v>104</v>
      </c>
      <c r="B101" s="35"/>
      <c r="C101" s="35"/>
      <c r="D101" s="35"/>
      <c r="E101" s="35"/>
    </row>
    <row r="102" customFormat="false" ht="12.75" hidden="false" customHeight="false" outlineLevel="0" collapsed="false">
      <c r="A102" s="35" t="s">
        <v>105</v>
      </c>
      <c r="B102" s="35" t="s">
        <v>106</v>
      </c>
      <c r="C102" s="35"/>
      <c r="D102" s="35"/>
      <c r="E102" s="36" t="s">
        <v>31</v>
      </c>
    </row>
    <row r="103" customFormat="false" ht="12.75" hidden="false" customHeight="false" outlineLevel="0" collapsed="false">
      <c r="A103" s="6" t="s">
        <v>5</v>
      </c>
      <c r="B103" s="78" t="s">
        <v>107</v>
      </c>
      <c r="C103" s="78"/>
      <c r="D103" s="78"/>
      <c r="E103" s="4"/>
    </row>
    <row r="104" customFormat="false" ht="12.75" hidden="false" customHeight="false" outlineLevel="0" collapsed="false">
      <c r="A104" s="35" t="s">
        <v>103</v>
      </c>
      <c r="B104" s="35"/>
      <c r="C104" s="35"/>
      <c r="D104" s="35"/>
      <c r="E104" s="36" t="n">
        <f aca="false">SUM(E103)</f>
        <v>0</v>
      </c>
    </row>
    <row r="105" customFormat="false" ht="12.75" hidden="false" customHeight="false" outlineLevel="0" collapsed="false">
      <c r="A105" s="6" t="s">
        <v>7</v>
      </c>
      <c r="B105" s="67" t="s">
        <v>108</v>
      </c>
      <c r="C105" s="67"/>
      <c r="D105" s="67"/>
      <c r="E105" s="50" t="n">
        <f aca="false">E104*D56</f>
        <v>0</v>
      </c>
    </row>
    <row r="106" customFormat="false" ht="12.75" hidden="false" customHeight="false" outlineLevel="0" collapsed="false">
      <c r="A106" s="35" t="s">
        <v>103</v>
      </c>
      <c r="B106" s="35"/>
      <c r="C106" s="35"/>
      <c r="D106" s="35"/>
      <c r="E106" s="36" t="n">
        <f aca="false">SUM(E104:E105)</f>
        <v>0</v>
      </c>
    </row>
    <row r="107" customFormat="false" ht="12.75" hidden="false" customHeight="false" outlineLevel="0" collapsed="false">
      <c r="A107" s="77"/>
      <c r="B107" s="77"/>
      <c r="C107" s="77"/>
      <c r="D107" s="77"/>
      <c r="E107" s="77"/>
    </row>
    <row r="108" customFormat="false" ht="12.75" hidden="false" customHeight="false" outlineLevel="0" collapsed="false">
      <c r="A108" s="35" t="s">
        <v>109</v>
      </c>
      <c r="B108" s="35"/>
      <c r="C108" s="35"/>
      <c r="D108" s="35"/>
      <c r="E108" s="35"/>
    </row>
    <row r="109" customFormat="false" ht="12.75" hidden="false" customHeight="false" outlineLevel="0" collapsed="false">
      <c r="A109" s="35" t="n">
        <v>4</v>
      </c>
      <c r="B109" s="35" t="s">
        <v>110</v>
      </c>
      <c r="C109" s="35"/>
      <c r="D109" s="35"/>
      <c r="E109" s="35" t="s">
        <v>31</v>
      </c>
    </row>
    <row r="110" customFormat="false" ht="12.75" hidden="false" customHeight="false" outlineLevel="0" collapsed="false">
      <c r="A110" s="73" t="s">
        <v>95</v>
      </c>
      <c r="B110" s="78" t="s">
        <v>96</v>
      </c>
      <c r="C110" s="78"/>
      <c r="D110" s="78"/>
      <c r="E110" s="34" t="n">
        <f aca="false">E99</f>
        <v>0</v>
      </c>
    </row>
    <row r="111" customFormat="false" ht="12.75" hidden="false" customHeight="false" outlineLevel="0" collapsed="false">
      <c r="A111" s="66" t="s">
        <v>105</v>
      </c>
      <c r="B111" s="78" t="s">
        <v>106</v>
      </c>
      <c r="C111" s="78"/>
      <c r="D111" s="78"/>
      <c r="E111" s="34" t="n">
        <f aca="false">E106</f>
        <v>0</v>
      </c>
    </row>
    <row r="112" customFormat="false" ht="12.75" hidden="false" customHeight="false" outlineLevel="0" collapsed="false">
      <c r="A112" s="35" t="s">
        <v>103</v>
      </c>
      <c r="B112" s="35"/>
      <c r="C112" s="35"/>
      <c r="D112" s="35"/>
      <c r="E112" s="36" t="n">
        <f aca="false">SUM(E110:E111)</f>
        <v>0</v>
      </c>
    </row>
    <row r="113" customFormat="false" ht="3.75" hidden="false" customHeight="true" outlineLevel="0" collapsed="false">
      <c r="A113" s="38"/>
      <c r="B113" s="38"/>
      <c r="C113" s="38"/>
      <c r="D113" s="38"/>
      <c r="E113" s="63"/>
    </row>
    <row r="114" customFormat="false" ht="15.75" hidden="false" customHeight="false" outlineLevel="0" collapsed="false">
      <c r="A114" s="13" t="s">
        <v>111</v>
      </c>
      <c r="B114" s="13"/>
      <c r="C114" s="13"/>
      <c r="D114" s="13"/>
      <c r="E114" s="13"/>
    </row>
    <row r="115" customFormat="false" ht="6" hidden="false" customHeight="true" outlineLevel="0" collapsed="false">
      <c r="A115" s="59"/>
      <c r="B115" s="59"/>
      <c r="C115" s="59"/>
      <c r="D115" s="59"/>
      <c r="E115" s="59"/>
    </row>
    <row r="116" customFormat="false" ht="12.75" hidden="false" customHeight="false" outlineLevel="0" collapsed="false">
      <c r="A116" s="35" t="n">
        <v>5</v>
      </c>
      <c r="B116" s="35" t="s">
        <v>112</v>
      </c>
      <c r="C116" s="35"/>
      <c r="D116" s="35"/>
      <c r="E116" s="60" t="s">
        <v>31</v>
      </c>
    </row>
    <row r="117" customFormat="false" ht="12.75" hidden="false" customHeight="true" outlineLevel="0" collapsed="false">
      <c r="A117" s="6" t="s">
        <v>5</v>
      </c>
      <c r="B117" s="30" t="s">
        <v>113</v>
      </c>
      <c r="C117" s="30"/>
      <c r="D117" s="30"/>
      <c r="E117" s="32"/>
    </row>
    <row r="118" customFormat="false" ht="12.75" hidden="false" customHeight="true" outlineLevel="0" collapsed="false">
      <c r="A118" s="6" t="s">
        <v>7</v>
      </c>
      <c r="B118" s="30" t="s">
        <v>114</v>
      </c>
      <c r="C118" s="30"/>
      <c r="D118" s="30"/>
      <c r="E118" s="32"/>
    </row>
    <row r="119" customFormat="false" ht="12.75" hidden="false" customHeight="true" outlineLevel="0" collapsed="false">
      <c r="A119" s="6" t="s">
        <v>10</v>
      </c>
      <c r="B119" s="30" t="s">
        <v>115</v>
      </c>
      <c r="C119" s="30"/>
      <c r="D119" s="30"/>
      <c r="E119" s="32"/>
    </row>
    <row r="120" customFormat="false" ht="12.75" hidden="false" customHeight="true" outlineLevel="0" collapsed="false">
      <c r="A120" s="6" t="s">
        <v>12</v>
      </c>
      <c r="B120" s="30" t="s">
        <v>116</v>
      </c>
      <c r="C120" s="30"/>
      <c r="D120" s="30"/>
      <c r="E120" s="32"/>
    </row>
    <row r="121" customFormat="false" ht="12.75" hidden="false" customHeight="true" outlineLevel="0" collapsed="false">
      <c r="A121" s="6" t="s">
        <v>36</v>
      </c>
      <c r="B121" s="30" t="s">
        <v>102</v>
      </c>
      <c r="C121" s="30"/>
      <c r="D121" s="30"/>
      <c r="E121" s="32"/>
    </row>
    <row r="122" customFormat="false" ht="12.75" hidden="false" customHeight="false" outlineLevel="0" collapsed="false">
      <c r="A122" s="35" t="s">
        <v>82</v>
      </c>
      <c r="B122" s="35"/>
      <c r="C122" s="35"/>
      <c r="D122" s="35"/>
      <c r="E122" s="36" t="n">
        <f aca="false">SUM(E117:E121)</f>
        <v>0</v>
      </c>
    </row>
    <row r="123" customFormat="false" ht="3.75" hidden="false" customHeight="true" outlineLevel="0" collapsed="false"/>
    <row r="124" customFormat="false" ht="15.75" hidden="false" customHeight="false" outlineLevel="0" collapsed="false">
      <c r="A124" s="13" t="s">
        <v>117</v>
      </c>
      <c r="B124" s="13"/>
      <c r="C124" s="13"/>
      <c r="D124" s="13"/>
      <c r="E124" s="13"/>
    </row>
    <row r="125" customFormat="false" ht="12.75" hidden="false" customHeight="false" outlineLevel="0" collapsed="false">
      <c r="A125" s="68" t="s">
        <v>118</v>
      </c>
      <c r="B125" s="35" t="s">
        <v>119</v>
      </c>
      <c r="C125" s="79" t="n">
        <v>2.8</v>
      </c>
      <c r="D125" s="79"/>
      <c r="E125" s="79" t="s">
        <v>31</v>
      </c>
    </row>
    <row r="126" customFormat="false" ht="12.75" hidden="false" customHeight="true" outlineLevel="0" collapsed="false">
      <c r="A126" s="6" t="s">
        <v>5</v>
      </c>
      <c r="B126" s="30" t="s">
        <v>120</v>
      </c>
      <c r="C126" s="30"/>
      <c r="D126" s="80" t="n">
        <v>0.019175</v>
      </c>
      <c r="E126" s="75" t="n">
        <f aca="false">D126*E143</f>
        <v>0</v>
      </c>
      <c r="G126" s="81" t="s">
        <v>121</v>
      </c>
    </row>
    <row r="127" customFormat="false" ht="12.75" hidden="false" customHeight="true" outlineLevel="0" collapsed="false">
      <c r="A127" s="6" t="s">
        <v>7</v>
      </c>
      <c r="B127" s="56" t="s">
        <v>122</v>
      </c>
      <c r="C127" s="56"/>
      <c r="D127" s="82" t="n">
        <v>0.1</v>
      </c>
      <c r="E127" s="75" t="n">
        <f aca="false">(E143+E126)*D127</f>
        <v>0</v>
      </c>
    </row>
    <row r="128" customFormat="false" ht="12.75" hidden="false" customHeight="true" outlineLevel="0" collapsed="false">
      <c r="A128" s="6" t="s">
        <v>10</v>
      </c>
      <c r="B128" s="30" t="s">
        <v>123</v>
      </c>
      <c r="C128" s="30"/>
      <c r="D128" s="80" t="n">
        <f aca="false">D130+D132+D133</f>
        <v>0.0865</v>
      </c>
      <c r="E128" s="75"/>
    </row>
    <row r="129" customFormat="false" ht="12.75" hidden="false" customHeight="true" outlineLevel="0" collapsed="false">
      <c r="A129" s="6" t="s">
        <v>124</v>
      </c>
      <c r="B129" s="30" t="s">
        <v>125</v>
      </c>
      <c r="C129" s="30"/>
      <c r="D129" s="80"/>
      <c r="E129" s="75"/>
    </row>
    <row r="130" customFormat="false" ht="12.75" hidden="false" customHeight="true" outlineLevel="0" collapsed="false">
      <c r="A130" s="6"/>
      <c r="B130" s="30" t="s">
        <v>126</v>
      </c>
      <c r="C130" s="30"/>
      <c r="D130" s="80" t="n">
        <v>0.0065</v>
      </c>
      <c r="E130" s="75" t="n">
        <f aca="false">((E143+E126+E127)/0.9135)*D130</f>
        <v>0</v>
      </c>
      <c r="G130" s="0" t="s">
        <v>121</v>
      </c>
    </row>
    <row r="131" customFormat="false" ht="12.75" hidden="false" customHeight="true" outlineLevel="0" collapsed="false">
      <c r="A131" s="6"/>
      <c r="B131" s="30" t="s">
        <v>127</v>
      </c>
      <c r="C131" s="30"/>
      <c r="D131" s="80"/>
      <c r="E131" s="75"/>
    </row>
    <row r="132" customFormat="false" ht="12.75" hidden="false" customHeight="true" outlineLevel="0" collapsed="false">
      <c r="A132" s="6"/>
      <c r="B132" s="56" t="s">
        <v>128</v>
      </c>
      <c r="C132" s="56"/>
      <c r="D132" s="82" t="n">
        <v>0.03</v>
      </c>
      <c r="E132" s="75" t="n">
        <f aca="false">((E143+E126+E127)/0.9135)*D132</f>
        <v>0</v>
      </c>
    </row>
    <row r="133" customFormat="false" ht="12.75" hidden="false" customHeight="true" outlineLevel="0" collapsed="false">
      <c r="A133" s="6" t="s">
        <v>129</v>
      </c>
      <c r="B133" s="56" t="s">
        <v>130</v>
      </c>
      <c r="C133" s="56"/>
      <c r="D133" s="82" t="n">
        <v>0.05</v>
      </c>
      <c r="E133" s="75" t="n">
        <f aca="false">((E143+E126+E127)/0.9135)*D133</f>
        <v>0</v>
      </c>
    </row>
    <row r="134" customFormat="false" ht="12.75" hidden="false" customHeight="false" outlineLevel="0" collapsed="false">
      <c r="A134" s="35" t="s">
        <v>82</v>
      </c>
      <c r="B134" s="35"/>
      <c r="C134" s="35"/>
      <c r="D134" s="83" t="n">
        <f aca="false">SUM(D126:D133)</f>
        <v>0.292175</v>
      </c>
      <c r="E134" s="47" t="n">
        <f aca="false">SUM(E126:E133)</f>
        <v>0</v>
      </c>
    </row>
    <row r="135" customFormat="false" ht="12.75" hidden="false" customHeight="false" outlineLevel="0" collapsed="false">
      <c r="A135" s="38"/>
      <c r="B135" s="38"/>
      <c r="C135" s="84"/>
      <c r="D135" s="85"/>
      <c r="E135" s="86"/>
    </row>
    <row r="136" customFormat="false" ht="15.75" hidden="false" customHeight="false" outlineLevel="0" collapsed="false">
      <c r="A136" s="13" t="s">
        <v>131</v>
      </c>
      <c r="B136" s="13"/>
      <c r="C136" s="13"/>
      <c r="D136" s="13"/>
      <c r="E136" s="13"/>
    </row>
    <row r="137" customFormat="false" ht="12.75" hidden="false" customHeight="true" outlineLevel="0" collapsed="false">
      <c r="A137" s="68"/>
      <c r="B137" s="87" t="s">
        <v>132</v>
      </c>
      <c r="C137" s="87"/>
      <c r="D137" s="87"/>
      <c r="E137" s="60" t="s">
        <v>31</v>
      </c>
    </row>
    <row r="138" customFormat="false" ht="12.75" hidden="false" customHeight="true" outlineLevel="0" collapsed="false">
      <c r="A138" s="88" t="s">
        <v>5</v>
      </c>
      <c r="B138" s="30" t="s">
        <v>133</v>
      </c>
      <c r="C138" s="30"/>
      <c r="D138" s="30"/>
      <c r="E138" s="46" t="n">
        <f aca="false">E34</f>
        <v>0</v>
      </c>
    </row>
    <row r="139" customFormat="false" ht="12.75" hidden="false" customHeight="true" outlineLevel="0" collapsed="false">
      <c r="A139" s="88" t="s">
        <v>7</v>
      </c>
      <c r="B139" s="30" t="s">
        <v>44</v>
      </c>
      <c r="C139" s="30"/>
      <c r="D139" s="30"/>
      <c r="E139" s="46" t="n">
        <f aca="false">E76</f>
        <v>0</v>
      </c>
    </row>
    <row r="140" customFormat="false" ht="12.75" hidden="false" customHeight="true" outlineLevel="0" collapsed="false">
      <c r="A140" s="88" t="s">
        <v>10</v>
      </c>
      <c r="B140" s="30" t="s">
        <v>83</v>
      </c>
      <c r="C140" s="30"/>
      <c r="D140" s="30"/>
      <c r="E140" s="46" t="n">
        <f aca="false">E87</f>
        <v>0</v>
      </c>
    </row>
    <row r="141" customFormat="false" ht="12.75" hidden="false" customHeight="true" outlineLevel="0" collapsed="false">
      <c r="A141" s="88" t="s">
        <v>12</v>
      </c>
      <c r="B141" s="30" t="s">
        <v>93</v>
      </c>
      <c r="C141" s="30"/>
      <c r="D141" s="30"/>
      <c r="E141" s="46" t="n">
        <f aca="false">E112</f>
        <v>0</v>
      </c>
    </row>
    <row r="142" customFormat="false" ht="12.75" hidden="false" customHeight="true" outlineLevel="0" collapsed="false">
      <c r="A142" s="88" t="s">
        <v>36</v>
      </c>
      <c r="B142" s="30" t="s">
        <v>111</v>
      </c>
      <c r="C142" s="30"/>
      <c r="D142" s="30"/>
      <c r="E142" s="46" t="n">
        <f aca="false">E122</f>
        <v>0</v>
      </c>
    </row>
    <row r="143" customFormat="false" ht="12.75" hidden="false" customHeight="true" outlineLevel="0" collapsed="false">
      <c r="A143" s="87" t="s">
        <v>134</v>
      </c>
      <c r="B143" s="87"/>
      <c r="C143" s="87"/>
      <c r="D143" s="87"/>
      <c r="E143" s="89" t="n">
        <f aca="false">SUM(E138:E142)</f>
        <v>0</v>
      </c>
      <c r="F143" s="90"/>
      <c r="G143" s="90"/>
      <c r="H143" s="91"/>
      <c r="I143" s="91"/>
    </row>
    <row r="144" customFormat="false" ht="12.75" hidden="false" customHeight="false" outlineLevel="0" collapsed="false">
      <c r="A144" s="88"/>
      <c r="B144" s="88"/>
      <c r="C144" s="88"/>
      <c r="D144" s="88"/>
      <c r="E144" s="88"/>
    </row>
    <row r="145" customFormat="false" ht="12.75" hidden="false" customHeight="true" outlineLevel="0" collapsed="false">
      <c r="A145" s="88" t="s">
        <v>39</v>
      </c>
      <c r="B145" s="30" t="s">
        <v>135</v>
      </c>
      <c r="C145" s="30"/>
      <c r="D145" s="30"/>
      <c r="E145" s="46" t="n">
        <f aca="false">E134</f>
        <v>0</v>
      </c>
    </row>
    <row r="146" customFormat="false" ht="15.75" hidden="false" customHeight="true" outlineLevel="0" collapsed="false">
      <c r="A146" s="68" t="s">
        <v>136</v>
      </c>
      <c r="B146" s="68"/>
      <c r="C146" s="68"/>
      <c r="D146" s="68"/>
      <c r="E146" s="76" t="n">
        <f aca="false">E143+E145</f>
        <v>0</v>
      </c>
      <c r="F146" s="0" t="s">
        <v>121</v>
      </c>
      <c r="G146" s="37" t="s">
        <v>121</v>
      </c>
    </row>
    <row r="147" customFormat="false" ht="12.75" hidden="false" customHeight="false" outlineLevel="0" collapsed="false">
      <c r="A147" s="84"/>
      <c r="B147" s="84"/>
      <c r="C147" s="84"/>
      <c r="D147" s="84"/>
      <c r="E147" s="84"/>
    </row>
    <row r="150" customFormat="false" ht="12.75" hidden="false" customHeight="false" outlineLevel="0" collapsed="false">
      <c r="E150" s="92" t="s">
        <v>121</v>
      </c>
    </row>
    <row r="151" customFormat="false" ht="12.75" hidden="false" customHeight="false" outlineLevel="0" collapsed="false">
      <c r="E151" s="92"/>
    </row>
  </sheetData>
  <mergeCells count="129">
    <mergeCell ref="A1:E1"/>
    <mergeCell ref="A2:E2"/>
    <mergeCell ref="A3:E3"/>
    <mergeCell ref="C4:E4"/>
    <mergeCell ref="A5:E5"/>
    <mergeCell ref="A7:E7"/>
    <mergeCell ref="C8:E8"/>
    <mergeCell ref="C9:E9"/>
    <mergeCell ref="C10:E10"/>
    <mergeCell ref="C11:E11"/>
    <mergeCell ref="A12:E12"/>
    <mergeCell ref="A13:E13"/>
    <mergeCell ref="C14:E14"/>
    <mergeCell ref="C15:E15"/>
    <mergeCell ref="A17:E17"/>
    <mergeCell ref="A18:E18"/>
    <mergeCell ref="C19:E19"/>
    <mergeCell ref="C20:E20"/>
    <mergeCell ref="C21:E21"/>
    <mergeCell ref="C22:E22"/>
    <mergeCell ref="C23:E23"/>
    <mergeCell ref="A25:E25"/>
    <mergeCell ref="B26:D26"/>
    <mergeCell ref="B27:D27"/>
    <mergeCell ref="C28:D28"/>
    <mergeCell ref="C29:D29"/>
    <mergeCell ref="B30:D30"/>
    <mergeCell ref="B31:D31"/>
    <mergeCell ref="B32:D32"/>
    <mergeCell ref="B33:D33"/>
    <mergeCell ref="A34:D34"/>
    <mergeCell ref="A36:E36"/>
    <mergeCell ref="A38:E38"/>
    <mergeCell ref="B39:D39"/>
    <mergeCell ref="B40:C40"/>
    <mergeCell ref="B41:C41"/>
    <mergeCell ref="A42:D42"/>
    <mergeCell ref="A44:D44"/>
    <mergeCell ref="A46:E46"/>
    <mergeCell ref="C47:D47"/>
    <mergeCell ref="B48:C48"/>
    <mergeCell ref="B49:C49"/>
    <mergeCell ref="B50:C50"/>
    <mergeCell ref="B51:C51"/>
    <mergeCell ref="B52:C52"/>
    <mergeCell ref="B53:C53"/>
    <mergeCell ref="B54:C54"/>
    <mergeCell ref="B55:C55"/>
    <mergeCell ref="A56:C56"/>
    <mergeCell ref="A58:E58"/>
    <mergeCell ref="B60:C60"/>
    <mergeCell ref="B61:C61"/>
    <mergeCell ref="B62:C62"/>
    <mergeCell ref="B63:C63"/>
    <mergeCell ref="B64:C64"/>
    <mergeCell ref="B65:C65"/>
    <mergeCell ref="B66:C66"/>
    <mergeCell ref="A68:C68"/>
    <mergeCell ref="A70:E70"/>
    <mergeCell ref="B72:C72"/>
    <mergeCell ref="B73:C73"/>
    <mergeCell ref="B74:C74"/>
    <mergeCell ref="B75:C75"/>
    <mergeCell ref="A76:C76"/>
    <mergeCell ref="A78:E78"/>
    <mergeCell ref="A79:E79"/>
    <mergeCell ref="B80:C80"/>
    <mergeCell ref="B81:C81"/>
    <mergeCell ref="B82:C82"/>
    <mergeCell ref="B83:C83"/>
    <mergeCell ref="B84:C84"/>
    <mergeCell ref="B85:C85"/>
    <mergeCell ref="B86:C86"/>
    <mergeCell ref="A87:D87"/>
    <mergeCell ref="A89:E89"/>
    <mergeCell ref="A90:E90"/>
    <mergeCell ref="B91:D91"/>
    <mergeCell ref="B92:C92"/>
    <mergeCell ref="B93:C93"/>
    <mergeCell ref="B94:C94"/>
    <mergeCell ref="B95:C95"/>
    <mergeCell ref="B96:C96"/>
    <mergeCell ref="B97:C97"/>
    <mergeCell ref="B98:C98"/>
    <mergeCell ref="A99:D99"/>
    <mergeCell ref="A100:E100"/>
    <mergeCell ref="A101:E101"/>
    <mergeCell ref="B102:D102"/>
    <mergeCell ref="B103:D103"/>
    <mergeCell ref="A104:D104"/>
    <mergeCell ref="B105:D105"/>
    <mergeCell ref="A106:D106"/>
    <mergeCell ref="A107:E107"/>
    <mergeCell ref="A108:E108"/>
    <mergeCell ref="B109:D109"/>
    <mergeCell ref="B110:D110"/>
    <mergeCell ref="B111:D111"/>
    <mergeCell ref="A112:D112"/>
    <mergeCell ref="A114:E114"/>
    <mergeCell ref="B116:C116"/>
    <mergeCell ref="B117:C117"/>
    <mergeCell ref="B118:C118"/>
    <mergeCell ref="B119:C119"/>
    <mergeCell ref="B120:C120"/>
    <mergeCell ref="B121:C121"/>
    <mergeCell ref="A122:D122"/>
    <mergeCell ref="A124:E124"/>
    <mergeCell ref="C125:D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A134:C134"/>
    <mergeCell ref="A136:E136"/>
    <mergeCell ref="B137:D137"/>
    <mergeCell ref="B138:D138"/>
    <mergeCell ref="B139:D139"/>
    <mergeCell ref="B140:D140"/>
    <mergeCell ref="B141:D141"/>
    <mergeCell ref="B142:D142"/>
    <mergeCell ref="A143:D143"/>
    <mergeCell ref="F143:G143"/>
    <mergeCell ref="A144:E144"/>
    <mergeCell ref="B145:D145"/>
    <mergeCell ref="A146:D146"/>
  </mergeCells>
  <printOptions headings="false" gridLines="false" gridLinesSet="true" horizontalCentered="false" verticalCentered="false"/>
  <pageMargins left="0.196527777777778" right="0.118055555555556" top="0.196527777777778" bottom="0.196527777777778" header="0.511805555555555" footer="0.511805555555555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56" man="true" max="16383" min="0"/>
    <brk id="12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5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20" zoomScalePageLayoutView="120" workbookViewId="0">
      <selection pane="topLeft" activeCell="A3" activeCellId="0" sqref="A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93" width="20.3"/>
    <col collapsed="false" customWidth="true" hidden="false" outlineLevel="0" max="2" min="2" style="93" width="33.14"/>
    <col collapsed="false" customWidth="true" hidden="false" outlineLevel="0" max="3" min="3" style="93" width="20.42"/>
    <col collapsed="false" customWidth="true" hidden="false" outlineLevel="0" max="4" min="4" style="93" width="15.15"/>
    <col collapsed="false" customWidth="true" hidden="false" outlineLevel="0" max="5" min="5" style="93" width="17.4"/>
    <col collapsed="false" customWidth="false" hidden="false" outlineLevel="0" max="1024" min="6" style="93" width="9.13"/>
  </cols>
  <sheetData>
    <row r="1" customFormat="false" ht="12.75" hidden="false" customHeight="false" outlineLevel="0" collapsed="false">
      <c r="A1" s="94" t="s">
        <v>137</v>
      </c>
      <c r="B1" s="94"/>
      <c r="C1" s="94"/>
      <c r="D1" s="94"/>
      <c r="E1" s="94"/>
    </row>
    <row r="2" customFormat="false" ht="12.75" hidden="false" customHeight="false" outlineLevel="0" collapsed="false">
      <c r="A2" s="95"/>
      <c r="B2" s="4" t="s">
        <v>138</v>
      </c>
      <c r="C2" s="5"/>
      <c r="D2" s="5"/>
      <c r="E2" s="5"/>
    </row>
    <row r="3" customFormat="false" ht="12.75" hidden="false" customHeight="false" outlineLevel="0" collapsed="false">
      <c r="A3" s="6" t="s">
        <v>3</v>
      </c>
      <c r="B3" s="6"/>
      <c r="C3" s="6"/>
      <c r="D3" s="6"/>
      <c r="E3" s="6"/>
    </row>
    <row r="5" customFormat="false" ht="12.75" hidden="false" customHeight="true" outlineLevel="0" collapsed="false">
      <c r="A5" s="87" t="s">
        <v>4</v>
      </c>
      <c r="B5" s="87"/>
      <c r="C5" s="87"/>
      <c r="D5" s="87"/>
      <c r="E5" s="87"/>
    </row>
    <row r="6" customFormat="false" ht="23.85" hidden="false" customHeight="false" outlineLevel="0" collapsed="false">
      <c r="A6" s="8" t="s">
        <v>5</v>
      </c>
      <c r="B6" s="9" t="s">
        <v>6</v>
      </c>
      <c r="C6" s="96"/>
      <c r="D6" s="96"/>
      <c r="E6" s="96"/>
    </row>
    <row r="7" customFormat="false" ht="12.75" hidden="false" customHeight="false" outlineLevel="0" collapsed="false">
      <c r="A7" s="8" t="s">
        <v>7</v>
      </c>
      <c r="B7" s="9" t="s">
        <v>8</v>
      </c>
      <c r="C7" s="97" t="s">
        <v>9</v>
      </c>
      <c r="D7" s="97"/>
      <c r="E7" s="97"/>
    </row>
    <row r="8" customFormat="false" ht="23.85" hidden="false" customHeight="false" outlineLevel="0" collapsed="false">
      <c r="A8" s="6" t="s">
        <v>10</v>
      </c>
      <c r="B8" s="9" t="s">
        <v>11</v>
      </c>
      <c r="C8" s="16"/>
      <c r="D8" s="16"/>
      <c r="E8" s="16"/>
    </row>
    <row r="9" customFormat="false" ht="12.75" hidden="false" customHeight="false" outlineLevel="0" collapsed="false">
      <c r="A9" s="8" t="s">
        <v>12</v>
      </c>
      <c r="B9" s="9" t="s">
        <v>13</v>
      </c>
      <c r="C9" s="6" t="n">
        <v>12</v>
      </c>
      <c r="D9" s="6"/>
      <c r="E9" s="6"/>
    </row>
    <row r="10" customFormat="false" ht="12.75" hidden="false" customHeight="false" outlineLevel="0" collapsed="false">
      <c r="A10" s="98"/>
      <c r="B10" s="98"/>
      <c r="C10" s="98"/>
      <c r="D10" s="98"/>
      <c r="E10" s="98"/>
    </row>
    <row r="11" customFormat="false" ht="12.75" hidden="false" customHeight="false" outlineLevel="0" collapsed="false">
      <c r="A11" s="35" t="s">
        <v>14</v>
      </c>
      <c r="B11" s="35"/>
      <c r="C11" s="35"/>
      <c r="D11" s="35"/>
      <c r="E11" s="35"/>
    </row>
    <row r="12" customFormat="false" ht="30.45" hidden="false" customHeight="true" outlineLevel="0" collapsed="false">
      <c r="A12" s="6" t="s">
        <v>15</v>
      </c>
      <c r="B12" s="6" t="s">
        <v>16</v>
      </c>
      <c r="C12" s="14" t="s">
        <v>17</v>
      </c>
      <c r="D12" s="14"/>
      <c r="E12" s="14"/>
    </row>
    <row r="13" customFormat="false" ht="12.8" hidden="false" customHeight="false" outlineLevel="0" collapsed="false">
      <c r="A13" s="99" t="s">
        <v>139</v>
      </c>
      <c r="B13" s="6" t="s">
        <v>19</v>
      </c>
      <c r="C13" s="6" t="n">
        <v>2</v>
      </c>
      <c r="D13" s="6"/>
      <c r="E13" s="6"/>
    </row>
    <row r="15" customFormat="false" ht="12.75" hidden="false" customHeight="false" outlineLevel="0" collapsed="false">
      <c r="A15" s="35" t="s">
        <v>20</v>
      </c>
      <c r="B15" s="35"/>
      <c r="C15" s="35"/>
      <c r="D15" s="35"/>
      <c r="E15" s="35"/>
    </row>
    <row r="16" customFormat="false" ht="12.75" hidden="false" customHeight="false" outlineLevel="0" collapsed="false">
      <c r="A16" s="100" t="s">
        <v>21</v>
      </c>
      <c r="B16" s="100"/>
      <c r="C16" s="100"/>
      <c r="D16" s="100"/>
      <c r="E16" s="100"/>
    </row>
    <row r="17" customFormat="false" ht="25.5" hidden="false" customHeight="false" outlineLevel="0" collapsed="false">
      <c r="A17" s="6" t="n">
        <v>1</v>
      </c>
      <c r="B17" s="30" t="s">
        <v>22</v>
      </c>
      <c r="C17" s="14" t="str">
        <f aca="false">A13</f>
        <v>AJUDANTE PRÁTICO</v>
      </c>
      <c r="D17" s="14"/>
      <c r="E17" s="14"/>
    </row>
    <row r="18" customFormat="false" ht="25.5" hidden="false" customHeight="true" outlineLevel="0" collapsed="false">
      <c r="A18" s="6" t="n">
        <v>2</v>
      </c>
      <c r="B18" s="30" t="s">
        <v>23</v>
      </c>
      <c r="C18" s="101" t="s">
        <v>140</v>
      </c>
      <c r="D18" s="101"/>
      <c r="E18" s="101"/>
    </row>
    <row r="19" customFormat="false" ht="25.5" hidden="false" customHeight="false" outlineLevel="0" collapsed="false">
      <c r="A19" s="6" t="n">
        <v>3</v>
      </c>
      <c r="B19" s="56" t="s">
        <v>25</v>
      </c>
      <c r="C19" s="102"/>
      <c r="D19" s="102"/>
      <c r="E19" s="102"/>
    </row>
    <row r="20" customFormat="false" ht="25.5" hidden="false" customHeight="false" outlineLevel="0" collapsed="false">
      <c r="A20" s="6" t="n">
        <v>4</v>
      </c>
      <c r="B20" s="56" t="s">
        <v>26</v>
      </c>
      <c r="C20" s="6" t="s">
        <v>27</v>
      </c>
      <c r="D20" s="6"/>
      <c r="E20" s="6"/>
    </row>
    <row r="21" customFormat="false" ht="12.8" hidden="false" customHeight="false" outlineLevel="0" collapsed="false">
      <c r="A21" s="6" t="n">
        <v>5</v>
      </c>
      <c r="B21" s="56" t="s">
        <v>28</v>
      </c>
      <c r="C21" s="10"/>
      <c r="D21" s="10"/>
      <c r="E21" s="10"/>
    </row>
    <row r="23" customFormat="false" ht="12.75" hidden="false" customHeight="false" outlineLevel="0" collapsed="false">
      <c r="A23" s="35" t="s">
        <v>29</v>
      </c>
      <c r="B23" s="35"/>
      <c r="C23" s="35"/>
      <c r="D23" s="35"/>
      <c r="E23" s="35"/>
    </row>
    <row r="24" customFormat="false" ht="12.75" hidden="false" customHeight="false" outlineLevel="0" collapsed="false">
      <c r="A24" s="35" t="n">
        <v>1</v>
      </c>
      <c r="B24" s="35" t="s">
        <v>30</v>
      </c>
      <c r="C24" s="35"/>
      <c r="D24" s="35"/>
      <c r="E24" s="60" t="s">
        <v>31</v>
      </c>
    </row>
    <row r="25" customFormat="false" ht="12.75" hidden="false" customHeight="true" outlineLevel="0" collapsed="false">
      <c r="A25" s="6" t="s">
        <v>5</v>
      </c>
      <c r="B25" s="30" t="s">
        <v>32</v>
      </c>
      <c r="C25" s="30"/>
      <c r="D25" s="30"/>
      <c r="E25" s="103"/>
    </row>
    <row r="26" customFormat="false" ht="12.75" hidden="false" customHeight="false" outlineLevel="0" collapsed="false">
      <c r="A26" s="6" t="s">
        <v>7</v>
      </c>
      <c r="B26" s="30" t="s">
        <v>33</v>
      </c>
      <c r="C26" s="31"/>
      <c r="D26" s="31"/>
      <c r="E26" s="61" t="n">
        <f aca="false">E25*C26</f>
        <v>0</v>
      </c>
    </row>
    <row r="27" customFormat="false" ht="12.75" hidden="false" customHeight="false" outlineLevel="0" collapsed="false">
      <c r="A27" s="6" t="s">
        <v>10</v>
      </c>
      <c r="B27" s="30" t="s">
        <v>34</v>
      </c>
      <c r="C27" s="31"/>
      <c r="D27" s="31"/>
      <c r="E27" s="61" t="n">
        <f aca="false">E25*C27</f>
        <v>0</v>
      </c>
    </row>
    <row r="28" customFormat="false" ht="12.75" hidden="false" customHeight="true" outlineLevel="0" collapsed="false">
      <c r="A28" s="6" t="s">
        <v>12</v>
      </c>
      <c r="B28" s="30" t="s">
        <v>141</v>
      </c>
      <c r="C28" s="30"/>
      <c r="D28" s="30"/>
      <c r="E28" s="61"/>
    </row>
    <row r="29" customFormat="false" ht="12.75" hidden="false" customHeight="true" outlineLevel="0" collapsed="false">
      <c r="A29" s="6" t="s">
        <v>36</v>
      </c>
      <c r="B29" s="30" t="s">
        <v>37</v>
      </c>
      <c r="C29" s="30"/>
      <c r="D29" s="30"/>
      <c r="E29" s="34" t="s">
        <v>38</v>
      </c>
    </row>
    <row r="30" customFormat="false" ht="12.75" hidden="false" customHeight="true" outlineLevel="0" collapsed="false">
      <c r="A30" s="6" t="s">
        <v>39</v>
      </c>
      <c r="B30" s="30" t="s">
        <v>40</v>
      </c>
      <c r="C30" s="30"/>
      <c r="D30" s="30"/>
      <c r="E30" s="34" t="n">
        <v>0</v>
      </c>
    </row>
    <row r="31" customFormat="false" ht="12.75" hidden="false" customHeight="true" outlineLevel="0" collapsed="false">
      <c r="A31" s="6" t="s">
        <v>41</v>
      </c>
      <c r="B31" s="30" t="s">
        <v>142</v>
      </c>
      <c r="C31" s="30"/>
      <c r="D31" s="30"/>
      <c r="E31" s="34" t="n">
        <v>0</v>
      </c>
    </row>
    <row r="32" customFormat="false" ht="12.75" hidden="false" customHeight="false" outlineLevel="0" collapsed="false">
      <c r="A32" s="35" t="s">
        <v>43</v>
      </c>
      <c r="B32" s="35"/>
      <c r="C32" s="35"/>
      <c r="D32" s="35"/>
      <c r="E32" s="36" t="n">
        <f aca="false">E25+E28+E31</f>
        <v>0</v>
      </c>
    </row>
    <row r="33" customFormat="false" ht="12.75" hidden="false" customHeight="false" outlineLevel="0" collapsed="false">
      <c r="A33" s="38"/>
      <c r="B33" s="104"/>
      <c r="E33" s="63"/>
    </row>
    <row r="34" customFormat="false" ht="12.75" hidden="false" customHeight="false" outlineLevel="0" collapsed="false">
      <c r="A34" s="35" t="s">
        <v>44</v>
      </c>
      <c r="B34" s="35"/>
      <c r="C34" s="35"/>
      <c r="D34" s="35"/>
      <c r="E34" s="35"/>
    </row>
    <row r="35" customFormat="false" ht="12.75" hidden="false" customHeight="false" outlineLevel="0" collapsed="false">
      <c r="A35" s="38"/>
      <c r="B35" s="104"/>
      <c r="E35" s="63"/>
    </row>
    <row r="36" customFormat="false" ht="12.75" hidden="false" customHeight="false" outlineLevel="0" collapsed="false">
      <c r="A36" s="105" t="s">
        <v>45</v>
      </c>
      <c r="B36" s="105"/>
      <c r="C36" s="105"/>
      <c r="D36" s="105"/>
      <c r="E36" s="105"/>
    </row>
    <row r="37" customFormat="false" ht="12.75" hidden="false" customHeight="false" outlineLevel="0" collapsed="false">
      <c r="A37" s="42" t="s">
        <v>46</v>
      </c>
      <c r="B37" s="43" t="s">
        <v>47</v>
      </c>
      <c r="C37" s="43"/>
      <c r="D37" s="43"/>
      <c r="E37" s="44" t="s">
        <v>31</v>
      </c>
    </row>
    <row r="38" customFormat="false" ht="12.75" hidden="false" customHeight="true" outlineLevel="0" collapsed="false">
      <c r="A38" s="6" t="s">
        <v>5</v>
      </c>
      <c r="B38" s="30" t="s">
        <v>48</v>
      </c>
      <c r="C38" s="30"/>
      <c r="D38" s="45" t="n">
        <v>0.0833</v>
      </c>
      <c r="E38" s="75" t="n">
        <f aca="false">E32*D38</f>
        <v>0</v>
      </c>
    </row>
    <row r="39" customFormat="false" ht="12.75" hidden="false" customHeight="true" outlineLevel="0" collapsed="false">
      <c r="A39" s="6" t="s">
        <v>7</v>
      </c>
      <c r="B39" s="30" t="s">
        <v>49</v>
      </c>
      <c r="C39" s="30"/>
      <c r="D39" s="45" t="n">
        <v>0.0278</v>
      </c>
      <c r="E39" s="75" t="n">
        <f aca="false">E32*D39</f>
        <v>0</v>
      </c>
    </row>
    <row r="40" customFormat="false" ht="12.75" hidden="false" customHeight="false" outlineLevel="0" collapsed="false">
      <c r="A40" s="35" t="s">
        <v>50</v>
      </c>
      <c r="B40" s="35"/>
      <c r="C40" s="35"/>
      <c r="D40" s="35"/>
      <c r="E40" s="47" t="n">
        <f aca="false">SUM(E38:E39)</f>
        <v>0</v>
      </c>
    </row>
    <row r="41" customFormat="false" ht="12.75" hidden="false" customHeight="false" outlineLevel="0" collapsed="false">
      <c r="A41" s="48" t="s">
        <v>10</v>
      </c>
      <c r="B41" s="49" t="s">
        <v>51</v>
      </c>
      <c r="C41" s="49"/>
      <c r="D41" s="49"/>
      <c r="E41" s="50" t="n">
        <f aca="false">E40*D54</f>
        <v>0</v>
      </c>
    </row>
    <row r="42" customFormat="false" ht="12.75" hidden="false" customHeight="false" outlineLevel="0" collapsed="false">
      <c r="A42" s="35" t="s">
        <v>52</v>
      </c>
      <c r="B42" s="35"/>
      <c r="C42" s="35"/>
      <c r="D42" s="35"/>
      <c r="E42" s="36" t="n">
        <f aca="false">SUM(E40:E41)</f>
        <v>0</v>
      </c>
    </row>
    <row r="43" customFormat="false" ht="12.75" hidden="false" customHeight="false" outlineLevel="0" collapsed="false">
      <c r="A43" s="38"/>
      <c r="B43" s="104"/>
      <c r="E43" s="63"/>
    </row>
    <row r="44" customFormat="false" ht="21.1" hidden="false" customHeight="true" outlineLevel="0" collapsed="false">
      <c r="A44" s="87" t="s">
        <v>53</v>
      </c>
      <c r="B44" s="87"/>
      <c r="C44" s="87"/>
      <c r="D44" s="87"/>
      <c r="E44" s="87"/>
    </row>
    <row r="45" customFormat="false" ht="12.75" hidden="false" customHeight="true" outlineLevel="0" collapsed="false">
      <c r="A45" s="52" t="s">
        <v>54</v>
      </c>
      <c r="B45" s="53" t="s">
        <v>55</v>
      </c>
      <c r="C45" s="54" t="s">
        <v>56</v>
      </c>
      <c r="D45" s="54"/>
      <c r="E45" s="54" t="s">
        <v>31</v>
      </c>
    </row>
    <row r="46" customFormat="false" ht="12.75" hidden="false" customHeight="true" outlineLevel="0" collapsed="false">
      <c r="A46" s="6" t="s">
        <v>5</v>
      </c>
      <c r="B46" s="30" t="s">
        <v>57</v>
      </c>
      <c r="C46" s="30"/>
      <c r="D46" s="80" t="n">
        <v>0.2</v>
      </c>
      <c r="E46" s="75" t="n">
        <f aca="false">$E$32*D46</f>
        <v>0</v>
      </c>
    </row>
    <row r="47" customFormat="false" ht="12.75" hidden="false" customHeight="true" outlineLevel="0" collapsed="false">
      <c r="A47" s="6" t="s">
        <v>7</v>
      </c>
      <c r="B47" s="56" t="s">
        <v>58</v>
      </c>
      <c r="C47" s="56"/>
      <c r="D47" s="82" t="n">
        <v>0.025</v>
      </c>
      <c r="E47" s="75" t="n">
        <f aca="false">$E$32*D47</f>
        <v>0</v>
      </c>
    </row>
    <row r="48" customFormat="false" ht="12.75" hidden="false" customHeight="true" outlineLevel="0" collapsed="false">
      <c r="A48" s="6" t="s">
        <v>10</v>
      </c>
      <c r="B48" s="56" t="s">
        <v>59</v>
      </c>
      <c r="C48" s="56"/>
      <c r="D48" s="82" t="n">
        <v>0.03</v>
      </c>
      <c r="E48" s="75" t="n">
        <f aca="false">$E$32*D48</f>
        <v>0</v>
      </c>
    </row>
    <row r="49" customFormat="false" ht="12.75" hidden="false" customHeight="true" outlineLevel="0" collapsed="false">
      <c r="A49" s="6" t="s">
        <v>12</v>
      </c>
      <c r="B49" s="30" t="s">
        <v>60</v>
      </c>
      <c r="C49" s="30"/>
      <c r="D49" s="80" t="n">
        <v>0.015</v>
      </c>
      <c r="E49" s="75" t="n">
        <f aca="false">$E$32*D49</f>
        <v>0</v>
      </c>
    </row>
    <row r="50" customFormat="false" ht="12.75" hidden="false" customHeight="true" outlineLevel="0" collapsed="false">
      <c r="A50" s="6" t="s">
        <v>36</v>
      </c>
      <c r="B50" s="30" t="s">
        <v>61</v>
      </c>
      <c r="C50" s="30"/>
      <c r="D50" s="80" t="n">
        <v>0.01</v>
      </c>
      <c r="E50" s="75" t="n">
        <f aca="false">$E$32*D50</f>
        <v>0</v>
      </c>
    </row>
    <row r="51" customFormat="false" ht="12.75" hidden="false" customHeight="true" outlineLevel="0" collapsed="false">
      <c r="A51" s="6" t="s">
        <v>39</v>
      </c>
      <c r="B51" s="56" t="s">
        <v>62</v>
      </c>
      <c r="C51" s="56"/>
      <c r="D51" s="82" t="n">
        <v>0.006</v>
      </c>
      <c r="E51" s="75" t="n">
        <f aca="false">$E$32*D51</f>
        <v>0</v>
      </c>
    </row>
    <row r="52" customFormat="false" ht="12.75" hidden="false" customHeight="true" outlineLevel="0" collapsed="false">
      <c r="A52" s="6" t="s">
        <v>41</v>
      </c>
      <c r="B52" s="30" t="s">
        <v>63</v>
      </c>
      <c r="C52" s="30"/>
      <c r="D52" s="80" t="n">
        <v>0.002</v>
      </c>
      <c r="E52" s="75" t="n">
        <f aca="false">$E$32*D52</f>
        <v>0</v>
      </c>
    </row>
    <row r="53" customFormat="false" ht="12.75" hidden="false" customHeight="true" outlineLevel="0" collapsed="false">
      <c r="A53" s="6" t="s">
        <v>64</v>
      </c>
      <c r="B53" s="56" t="s">
        <v>65</v>
      </c>
      <c r="C53" s="56"/>
      <c r="D53" s="82" t="n">
        <v>0.08</v>
      </c>
      <c r="E53" s="75" t="n">
        <f aca="false">$E$32*D53</f>
        <v>0</v>
      </c>
    </row>
    <row r="54" customFormat="false" ht="12.75" hidden="false" customHeight="false" outlineLevel="0" collapsed="false">
      <c r="A54" s="35" t="s">
        <v>66</v>
      </c>
      <c r="B54" s="35"/>
      <c r="C54" s="35"/>
      <c r="D54" s="106" t="n">
        <f aca="false">SUM(D46:D53)</f>
        <v>0.368</v>
      </c>
      <c r="E54" s="47" t="n">
        <f aca="false">SUM(E46:E53)</f>
        <v>0</v>
      </c>
    </row>
    <row r="56" customFormat="false" ht="12.75" hidden="false" customHeight="false" outlineLevel="0" collapsed="false">
      <c r="A56" s="35" t="s">
        <v>67</v>
      </c>
      <c r="B56" s="35"/>
      <c r="C56" s="35"/>
      <c r="D56" s="35"/>
      <c r="E56" s="35"/>
    </row>
    <row r="57" customFormat="false" ht="12.75" hidden="false" customHeight="false" outlineLevel="0" collapsed="false">
      <c r="A57" s="77"/>
      <c r="B57" s="77"/>
      <c r="C57" s="77"/>
      <c r="D57" s="77"/>
      <c r="E57" s="77"/>
    </row>
    <row r="58" customFormat="false" ht="12.75" hidden="false" customHeight="false" outlineLevel="0" collapsed="false">
      <c r="A58" s="35" t="s">
        <v>68</v>
      </c>
      <c r="B58" s="35" t="s">
        <v>69</v>
      </c>
      <c r="C58" s="35"/>
      <c r="D58" s="35"/>
      <c r="E58" s="60" t="s">
        <v>31</v>
      </c>
    </row>
    <row r="59" customFormat="false" ht="12.75" hidden="false" customHeight="true" outlineLevel="0" collapsed="false">
      <c r="A59" s="6" t="s">
        <v>5</v>
      </c>
      <c r="B59" s="30" t="s">
        <v>70</v>
      </c>
      <c r="C59" s="30"/>
      <c r="D59" s="30"/>
      <c r="E59" s="61"/>
    </row>
    <row r="60" customFormat="false" ht="12.75" hidden="false" customHeight="true" outlineLevel="0" collapsed="false">
      <c r="A60" s="6" t="s">
        <v>7</v>
      </c>
      <c r="B60" s="30" t="s">
        <v>71</v>
      </c>
      <c r="C60" s="30"/>
      <c r="D60" s="30"/>
      <c r="E60" s="61"/>
    </row>
    <row r="61" customFormat="false" ht="12.75" hidden="false" customHeight="true" outlineLevel="0" collapsed="false">
      <c r="A61" s="6" t="s">
        <v>10</v>
      </c>
      <c r="B61" s="30" t="s">
        <v>72</v>
      </c>
      <c r="C61" s="30"/>
      <c r="D61" s="30"/>
      <c r="E61" s="61"/>
    </row>
    <row r="62" customFormat="false" ht="12.75" hidden="false" customHeight="true" outlineLevel="0" collapsed="false">
      <c r="A62" s="6" t="s">
        <v>12</v>
      </c>
      <c r="B62" s="30" t="s">
        <v>73</v>
      </c>
      <c r="C62" s="30"/>
      <c r="D62" s="30"/>
      <c r="E62" s="61"/>
    </row>
    <row r="63" customFormat="false" ht="12.75" hidden="false" customHeight="true" outlineLevel="0" collapsed="false">
      <c r="A63" s="6" t="s">
        <v>36</v>
      </c>
      <c r="B63" s="30" t="s">
        <v>74</v>
      </c>
      <c r="C63" s="30"/>
      <c r="D63" s="30"/>
      <c r="E63" s="34"/>
    </row>
    <row r="64" customFormat="false" ht="12.75" hidden="false" customHeight="true" outlineLevel="0" collapsed="false">
      <c r="A64" s="6" t="s">
        <v>39</v>
      </c>
      <c r="B64" s="30" t="s">
        <v>143</v>
      </c>
      <c r="C64" s="30"/>
      <c r="D64" s="30"/>
      <c r="E64" s="34"/>
    </row>
    <row r="65" customFormat="false" ht="12.75" hidden="false" customHeight="false" outlineLevel="0" collapsed="false">
      <c r="A65" s="62" t="s">
        <v>77</v>
      </c>
      <c r="B65" s="62"/>
      <c r="C65" s="62"/>
      <c r="D65" s="62"/>
      <c r="E65" s="36" t="n">
        <f aca="false">SUM(E59:E64)</f>
        <v>0</v>
      </c>
    </row>
    <row r="66" customFormat="false" ht="12.75" hidden="false" customHeight="false" outlineLevel="0" collapsed="false">
      <c r="A66" s="38"/>
      <c r="B66" s="38"/>
      <c r="C66" s="38"/>
      <c r="D66" s="38"/>
      <c r="E66" s="63"/>
    </row>
    <row r="67" customFormat="false" ht="12.75" hidden="false" customHeight="false" outlineLevel="0" collapsed="false">
      <c r="A67" s="35" t="s">
        <v>78</v>
      </c>
      <c r="B67" s="35"/>
      <c r="C67" s="35"/>
      <c r="D67" s="35"/>
      <c r="E67" s="35"/>
    </row>
    <row r="68" customFormat="false" ht="12.75" hidden="false" customHeight="false" outlineLevel="0" collapsed="false">
      <c r="A68" s="64"/>
      <c r="B68" s="64"/>
      <c r="C68" s="64"/>
      <c r="D68" s="64"/>
      <c r="E68" s="34"/>
    </row>
    <row r="69" customFormat="false" ht="12.75" hidden="false" customHeight="false" outlineLevel="0" collapsed="false">
      <c r="A69" s="35" t="n">
        <v>2</v>
      </c>
      <c r="B69" s="35" t="s">
        <v>79</v>
      </c>
      <c r="C69" s="35"/>
      <c r="D69" s="35"/>
      <c r="E69" s="65" t="s">
        <v>31</v>
      </c>
    </row>
    <row r="70" customFormat="false" ht="12.75" hidden="false" customHeight="true" outlineLevel="0" collapsed="false">
      <c r="A70" s="66" t="s">
        <v>46</v>
      </c>
      <c r="B70" s="30" t="s">
        <v>80</v>
      </c>
      <c r="C70" s="30"/>
      <c r="D70" s="30"/>
      <c r="E70" s="34" t="n">
        <f aca="false">E42</f>
        <v>0</v>
      </c>
    </row>
    <row r="71" customFormat="false" ht="12.75" hidden="false" customHeight="false" outlineLevel="0" collapsed="false">
      <c r="A71" s="66" t="s">
        <v>54</v>
      </c>
      <c r="B71" s="67" t="s">
        <v>55</v>
      </c>
      <c r="C71" s="67"/>
      <c r="D71" s="67"/>
      <c r="E71" s="34" t="n">
        <f aca="false">E54</f>
        <v>0</v>
      </c>
    </row>
    <row r="72" customFormat="false" ht="12.75" hidden="false" customHeight="true" outlineLevel="0" collapsed="false">
      <c r="A72" s="66" t="s">
        <v>68</v>
      </c>
      <c r="B72" s="30" t="s">
        <v>81</v>
      </c>
      <c r="C72" s="30"/>
      <c r="D72" s="67"/>
      <c r="E72" s="34" t="n">
        <f aca="false">E65</f>
        <v>0</v>
      </c>
    </row>
    <row r="73" customFormat="false" ht="12.75" hidden="false" customHeight="false" outlineLevel="0" collapsed="false">
      <c r="A73" s="35" t="s">
        <v>82</v>
      </c>
      <c r="B73" s="35"/>
      <c r="C73" s="35"/>
      <c r="D73" s="35"/>
      <c r="E73" s="36" t="n">
        <f aca="false">SUM(E70:E72)</f>
        <v>0</v>
      </c>
    </row>
    <row r="74" customFormat="false" ht="12.75" hidden="false" customHeight="false" outlineLevel="0" collapsed="false">
      <c r="A74" s="38"/>
      <c r="B74" s="38"/>
      <c r="C74" s="38"/>
      <c r="D74" s="38"/>
      <c r="E74" s="63"/>
    </row>
    <row r="75" customFormat="false" ht="12.75" hidden="false" customHeight="false" outlineLevel="0" collapsed="false">
      <c r="A75" s="35" t="s">
        <v>83</v>
      </c>
      <c r="B75" s="35"/>
      <c r="C75" s="35"/>
      <c r="D75" s="35"/>
      <c r="E75" s="35"/>
    </row>
    <row r="76" customFormat="false" ht="12.75" hidden="false" customHeight="false" outlineLevel="0" collapsed="false">
      <c r="A76" s="77"/>
      <c r="B76" s="77"/>
      <c r="C76" s="77"/>
      <c r="D76" s="77"/>
      <c r="E76" s="77"/>
    </row>
    <row r="77" customFormat="false" ht="12.75" hidden="false" customHeight="false" outlineLevel="0" collapsed="false">
      <c r="A77" s="68" t="s">
        <v>84</v>
      </c>
      <c r="B77" s="35" t="s">
        <v>85</v>
      </c>
      <c r="C77" s="35"/>
      <c r="D77" s="35"/>
      <c r="E77" s="60" t="s">
        <v>31</v>
      </c>
    </row>
    <row r="78" customFormat="false" ht="12.75" hidden="false" customHeight="true" outlineLevel="0" collapsed="false">
      <c r="A78" s="6" t="s">
        <v>5</v>
      </c>
      <c r="B78" s="30" t="s">
        <v>86</v>
      </c>
      <c r="C78" s="30"/>
      <c r="D78" s="70" t="n">
        <f aca="false">(0.42*0.1)%</f>
        <v>0.00042</v>
      </c>
      <c r="E78" s="75" t="n">
        <f aca="false">E32*D78</f>
        <v>0</v>
      </c>
    </row>
    <row r="79" customFormat="false" ht="12.75" hidden="false" customHeight="true" outlineLevel="0" collapsed="false">
      <c r="A79" s="6" t="s">
        <v>7</v>
      </c>
      <c r="B79" s="30" t="s">
        <v>87</v>
      </c>
      <c r="C79" s="30"/>
      <c r="D79" s="70" t="n">
        <v>0.0008</v>
      </c>
      <c r="E79" s="75" t="n">
        <f aca="false">E32*D79</f>
        <v>0</v>
      </c>
    </row>
    <row r="80" customFormat="false" ht="12.75" hidden="false" customHeight="true" outlineLevel="0" collapsed="false">
      <c r="A80" s="6" t="s">
        <v>10</v>
      </c>
      <c r="B80" s="30" t="s">
        <v>88</v>
      </c>
      <c r="C80" s="30"/>
      <c r="D80" s="70" t="n">
        <v>0.0348</v>
      </c>
      <c r="E80" s="75" t="n">
        <f aca="false">E32*D80</f>
        <v>0</v>
      </c>
    </row>
    <row r="81" customFormat="false" ht="12.75" hidden="false" customHeight="true" outlineLevel="0" collapsed="false">
      <c r="A81" s="6" t="s">
        <v>12</v>
      </c>
      <c r="B81" s="30" t="s">
        <v>89</v>
      </c>
      <c r="C81" s="30"/>
      <c r="D81" s="70" t="n">
        <f aca="false">(0.04*0.1)%</f>
        <v>4E-005</v>
      </c>
      <c r="E81" s="75" t="n">
        <f aca="false">E32*D81</f>
        <v>0</v>
      </c>
    </row>
    <row r="82" customFormat="false" ht="12.75" hidden="false" customHeight="true" outlineLevel="0" collapsed="false">
      <c r="A82" s="6" t="s">
        <v>36</v>
      </c>
      <c r="B82" s="30" t="s">
        <v>90</v>
      </c>
      <c r="C82" s="30"/>
      <c r="D82" s="70" t="n">
        <f aca="false">D54</f>
        <v>0.368</v>
      </c>
      <c r="E82" s="61" t="n">
        <f aca="false">E81*D82</f>
        <v>0</v>
      </c>
    </row>
    <row r="83" customFormat="false" ht="12.75" hidden="false" customHeight="true" outlineLevel="0" collapsed="false">
      <c r="A83" s="6" t="s">
        <v>39</v>
      </c>
      <c r="B83" s="30" t="s">
        <v>91</v>
      </c>
      <c r="C83" s="30"/>
      <c r="D83" s="70" t="n">
        <v>0.0008</v>
      </c>
      <c r="E83" s="61" t="n">
        <f aca="false">E32*D83</f>
        <v>0</v>
      </c>
    </row>
    <row r="84" customFormat="false" ht="12.75" hidden="false" customHeight="false" outlineLevel="0" collapsed="false">
      <c r="A84" s="35" t="s">
        <v>92</v>
      </c>
      <c r="B84" s="35"/>
      <c r="C84" s="35"/>
      <c r="D84" s="35"/>
      <c r="E84" s="47" t="n">
        <f aca="false">SUM(E78:E83)</f>
        <v>0</v>
      </c>
    </row>
    <row r="85" customFormat="false" ht="12.75" hidden="false" customHeight="false" outlineLevel="0" collapsed="false">
      <c r="A85" s="38"/>
      <c r="B85" s="38"/>
      <c r="C85" s="38"/>
      <c r="D85" s="38"/>
      <c r="E85" s="63"/>
    </row>
    <row r="86" customFormat="false" ht="12.75" hidden="false" customHeight="false" outlineLevel="0" collapsed="false">
      <c r="A86" s="35" t="s">
        <v>93</v>
      </c>
      <c r="B86" s="35"/>
      <c r="C86" s="35"/>
      <c r="D86" s="35"/>
      <c r="E86" s="35"/>
    </row>
    <row r="87" customFormat="false" ht="12.75" hidden="false" customHeight="false" outlineLevel="0" collapsed="false">
      <c r="A87" s="35" t="s">
        <v>94</v>
      </c>
      <c r="B87" s="35"/>
      <c r="C87" s="35"/>
      <c r="D87" s="35"/>
      <c r="E87" s="35"/>
    </row>
    <row r="88" customFormat="false" ht="12.75" hidden="false" customHeight="false" outlineLevel="0" collapsed="false">
      <c r="A88" s="73" t="s">
        <v>95</v>
      </c>
      <c r="B88" s="66" t="s">
        <v>96</v>
      </c>
      <c r="C88" s="66"/>
      <c r="D88" s="66"/>
      <c r="E88" s="66" t="s">
        <v>31</v>
      </c>
    </row>
    <row r="89" customFormat="false" ht="12.75" hidden="false" customHeight="true" outlineLevel="0" collapsed="false">
      <c r="A89" s="6" t="s">
        <v>5</v>
      </c>
      <c r="B89" s="30" t="s">
        <v>97</v>
      </c>
      <c r="C89" s="30"/>
      <c r="D89" s="70" t="n">
        <v>0.0833</v>
      </c>
      <c r="E89" s="75" t="n">
        <f aca="false">E32/12</f>
        <v>0</v>
      </c>
    </row>
    <row r="90" customFormat="false" ht="12.75" hidden="false" customHeight="true" outlineLevel="0" collapsed="false">
      <c r="A90" s="6" t="s">
        <v>7</v>
      </c>
      <c r="B90" s="74" t="s">
        <v>96</v>
      </c>
      <c r="C90" s="74"/>
      <c r="D90" s="70"/>
      <c r="E90" s="75"/>
    </row>
    <row r="91" customFormat="false" ht="12.75" hidden="false" customHeight="true" outlineLevel="0" collapsed="false">
      <c r="A91" s="6" t="s">
        <v>10</v>
      </c>
      <c r="B91" s="30" t="s">
        <v>98</v>
      </c>
      <c r="C91" s="30"/>
      <c r="D91" s="70" t="n">
        <v>0.0166</v>
      </c>
      <c r="E91" s="75" t="n">
        <f aca="false">E32*D91</f>
        <v>0</v>
      </c>
    </row>
    <row r="92" customFormat="false" ht="12.75" hidden="false" customHeight="true" outlineLevel="0" collapsed="false">
      <c r="A92" s="6" t="s">
        <v>12</v>
      </c>
      <c r="B92" s="30" t="s">
        <v>99</v>
      </c>
      <c r="C92" s="30"/>
      <c r="D92" s="70" t="n">
        <v>0.0002</v>
      </c>
      <c r="E92" s="75"/>
    </row>
    <row r="93" customFormat="false" ht="12.75" hidden="false" customHeight="true" outlineLevel="0" collapsed="false">
      <c r="A93" s="6" t="s">
        <v>36</v>
      </c>
      <c r="B93" s="30" t="s">
        <v>100</v>
      </c>
      <c r="C93" s="30"/>
      <c r="D93" s="70" t="n">
        <v>0.0003</v>
      </c>
      <c r="E93" s="61" t="n">
        <f aca="false">((E32*D93))</f>
        <v>0</v>
      </c>
    </row>
    <row r="94" customFormat="false" ht="12.75" hidden="false" customHeight="true" outlineLevel="0" collapsed="false">
      <c r="A94" s="6" t="s">
        <v>39</v>
      </c>
      <c r="B94" s="74" t="s">
        <v>101</v>
      </c>
      <c r="C94" s="74"/>
      <c r="D94" s="70" t="n">
        <v>0.02</v>
      </c>
      <c r="E94" s="75"/>
    </row>
    <row r="95" customFormat="false" ht="12.75" hidden="false" customHeight="true" outlineLevel="0" collapsed="false">
      <c r="A95" s="6" t="s">
        <v>41</v>
      </c>
      <c r="B95" s="74" t="s">
        <v>144</v>
      </c>
      <c r="C95" s="74"/>
      <c r="D95" s="70"/>
      <c r="E95" s="75"/>
    </row>
    <row r="96" customFormat="false" ht="12.75" hidden="false" customHeight="true" outlineLevel="0" collapsed="false">
      <c r="A96" s="6" t="s">
        <v>64</v>
      </c>
      <c r="B96" s="30" t="s">
        <v>102</v>
      </c>
      <c r="C96" s="30"/>
      <c r="D96" s="30"/>
      <c r="E96" s="61" t="s">
        <v>38</v>
      </c>
    </row>
    <row r="97" customFormat="false" ht="12.75" hidden="false" customHeight="false" outlineLevel="0" collapsed="false">
      <c r="A97" s="35" t="s">
        <v>103</v>
      </c>
      <c r="B97" s="35"/>
      <c r="C97" s="35"/>
      <c r="D97" s="35"/>
      <c r="E97" s="76" t="n">
        <f aca="false">SUM(E89:E96)</f>
        <v>0</v>
      </c>
    </row>
    <row r="98" customFormat="false" ht="12.75" hidden="false" customHeight="false" outlineLevel="0" collapsed="false">
      <c r="A98" s="77"/>
      <c r="B98" s="77"/>
      <c r="C98" s="77"/>
      <c r="D98" s="77"/>
      <c r="E98" s="77" t="n">
        <f aca="false">SUM(E97:E97)</f>
        <v>0</v>
      </c>
    </row>
    <row r="99" customFormat="false" ht="12.75" hidden="false" customHeight="false" outlineLevel="0" collapsed="false">
      <c r="A99" s="35" t="s">
        <v>104</v>
      </c>
      <c r="B99" s="35"/>
      <c r="C99" s="35"/>
      <c r="D99" s="35"/>
      <c r="E99" s="35"/>
    </row>
    <row r="100" customFormat="false" ht="12.75" hidden="false" customHeight="false" outlineLevel="0" collapsed="false">
      <c r="A100" s="35" t="s">
        <v>105</v>
      </c>
      <c r="B100" s="35" t="s">
        <v>106</v>
      </c>
      <c r="C100" s="35"/>
      <c r="D100" s="35"/>
      <c r="E100" s="36" t="s">
        <v>31</v>
      </c>
    </row>
    <row r="101" customFormat="false" ht="12.75" hidden="false" customHeight="false" outlineLevel="0" collapsed="false">
      <c r="A101" s="6" t="s">
        <v>5</v>
      </c>
      <c r="B101" s="78" t="s">
        <v>107</v>
      </c>
      <c r="C101" s="78"/>
      <c r="D101" s="78"/>
      <c r="E101" s="95"/>
    </row>
    <row r="102" customFormat="false" ht="12.75" hidden="false" customHeight="false" outlineLevel="0" collapsed="false">
      <c r="A102" s="35" t="s">
        <v>103</v>
      </c>
      <c r="B102" s="35"/>
      <c r="C102" s="35"/>
      <c r="D102" s="35"/>
      <c r="E102" s="36" t="n">
        <f aca="false">SUM(E101)</f>
        <v>0</v>
      </c>
    </row>
    <row r="103" customFormat="false" ht="12.75" hidden="false" customHeight="false" outlineLevel="0" collapsed="false">
      <c r="A103" s="6" t="s">
        <v>7</v>
      </c>
      <c r="B103" s="67" t="s">
        <v>108</v>
      </c>
      <c r="C103" s="67"/>
      <c r="D103" s="67"/>
      <c r="E103" s="50" t="n">
        <f aca="false">E102*D54</f>
        <v>0</v>
      </c>
    </row>
    <row r="104" customFormat="false" ht="12.75" hidden="false" customHeight="false" outlineLevel="0" collapsed="false">
      <c r="A104" s="35" t="s">
        <v>103</v>
      </c>
      <c r="B104" s="35"/>
      <c r="C104" s="35"/>
      <c r="D104" s="35"/>
      <c r="E104" s="36" t="n">
        <f aca="false">SUM(E102:E103)</f>
        <v>0</v>
      </c>
    </row>
    <row r="105" customFormat="false" ht="12.75" hidden="false" customHeight="false" outlineLevel="0" collapsed="false">
      <c r="A105" s="77"/>
      <c r="B105" s="77"/>
      <c r="C105" s="77"/>
      <c r="D105" s="77"/>
      <c r="E105" s="77"/>
    </row>
    <row r="106" customFormat="false" ht="12.75" hidden="false" customHeight="false" outlineLevel="0" collapsed="false">
      <c r="A106" s="35" t="s">
        <v>109</v>
      </c>
      <c r="B106" s="35"/>
      <c r="C106" s="35"/>
      <c r="D106" s="35"/>
      <c r="E106" s="35"/>
    </row>
    <row r="107" customFormat="false" ht="12.75" hidden="false" customHeight="false" outlineLevel="0" collapsed="false">
      <c r="A107" s="35" t="n">
        <v>4</v>
      </c>
      <c r="B107" s="35" t="s">
        <v>110</v>
      </c>
      <c r="C107" s="35"/>
      <c r="D107" s="35"/>
      <c r="E107" s="35" t="s">
        <v>31</v>
      </c>
    </row>
    <row r="108" customFormat="false" ht="12.75" hidden="false" customHeight="false" outlineLevel="0" collapsed="false">
      <c r="A108" s="73" t="s">
        <v>95</v>
      </c>
      <c r="B108" s="78" t="s">
        <v>96</v>
      </c>
      <c r="C108" s="78"/>
      <c r="D108" s="78"/>
      <c r="E108" s="34" t="n">
        <f aca="false">E97</f>
        <v>0</v>
      </c>
    </row>
    <row r="109" customFormat="false" ht="12.75" hidden="false" customHeight="false" outlineLevel="0" collapsed="false">
      <c r="A109" s="66" t="s">
        <v>105</v>
      </c>
      <c r="B109" s="78" t="s">
        <v>106</v>
      </c>
      <c r="C109" s="78"/>
      <c r="D109" s="78"/>
      <c r="E109" s="34" t="n">
        <f aca="false">E104</f>
        <v>0</v>
      </c>
    </row>
    <row r="110" customFormat="false" ht="12.75" hidden="false" customHeight="false" outlineLevel="0" collapsed="false">
      <c r="A110" s="35" t="s">
        <v>103</v>
      </c>
      <c r="B110" s="35"/>
      <c r="C110" s="35"/>
      <c r="D110" s="35"/>
      <c r="E110" s="36" t="n">
        <f aca="false">SUM(E108:E109)</f>
        <v>0</v>
      </c>
    </row>
    <row r="111" customFormat="false" ht="12.75" hidden="false" customHeight="false" outlineLevel="0" collapsed="false">
      <c r="A111" s="38"/>
      <c r="B111" s="38"/>
      <c r="C111" s="38"/>
      <c r="D111" s="38"/>
      <c r="E111" s="63"/>
    </row>
    <row r="112" customFormat="false" ht="12.75" hidden="false" customHeight="false" outlineLevel="0" collapsed="false">
      <c r="A112" s="35" t="s">
        <v>111</v>
      </c>
      <c r="B112" s="35"/>
      <c r="C112" s="35"/>
      <c r="D112" s="35"/>
      <c r="E112" s="35"/>
    </row>
    <row r="113" customFormat="false" ht="12.75" hidden="false" customHeight="false" outlineLevel="0" collapsed="false">
      <c r="A113" s="77"/>
      <c r="B113" s="77"/>
      <c r="C113" s="77"/>
      <c r="D113" s="77"/>
      <c r="E113" s="77"/>
    </row>
    <row r="114" customFormat="false" ht="12.75" hidden="false" customHeight="false" outlineLevel="0" collapsed="false">
      <c r="A114" s="35" t="n">
        <v>5</v>
      </c>
      <c r="B114" s="35" t="s">
        <v>112</v>
      </c>
      <c r="C114" s="35"/>
      <c r="D114" s="35"/>
      <c r="E114" s="60" t="s">
        <v>31</v>
      </c>
    </row>
    <row r="115" customFormat="false" ht="12.75" hidden="false" customHeight="true" outlineLevel="0" collapsed="false">
      <c r="A115" s="6" t="s">
        <v>5</v>
      </c>
      <c r="B115" s="30" t="s">
        <v>113</v>
      </c>
      <c r="C115" s="30"/>
      <c r="D115" s="30"/>
      <c r="E115" s="61"/>
    </row>
    <row r="116" customFormat="false" ht="12.75" hidden="false" customHeight="true" outlineLevel="0" collapsed="false">
      <c r="A116" s="6" t="s">
        <v>7</v>
      </c>
      <c r="B116" s="30" t="s">
        <v>114</v>
      </c>
      <c r="C116" s="30"/>
      <c r="D116" s="30"/>
      <c r="E116" s="61"/>
    </row>
    <row r="117" customFormat="false" ht="12.75" hidden="false" customHeight="true" outlineLevel="0" collapsed="false">
      <c r="A117" s="6" t="s">
        <v>10</v>
      </c>
      <c r="B117" s="30" t="s">
        <v>115</v>
      </c>
      <c r="C117" s="30"/>
      <c r="D117" s="30"/>
      <c r="E117" s="61"/>
    </row>
    <row r="118" customFormat="false" ht="12.8" hidden="false" customHeight="false" outlineLevel="0" collapsed="false">
      <c r="A118" s="6" t="s">
        <v>12</v>
      </c>
      <c r="B118" s="30" t="s">
        <v>116</v>
      </c>
      <c r="C118" s="30"/>
      <c r="D118" s="30"/>
      <c r="E118" s="61"/>
    </row>
    <row r="119" customFormat="false" ht="12.75" hidden="false" customHeight="true" outlineLevel="0" collapsed="false">
      <c r="A119" s="6" t="s">
        <v>36</v>
      </c>
      <c r="B119" s="30" t="s">
        <v>102</v>
      </c>
      <c r="C119" s="30"/>
      <c r="D119" s="30"/>
      <c r="E119" s="61"/>
    </row>
    <row r="120" customFormat="false" ht="12.75" hidden="false" customHeight="false" outlineLevel="0" collapsed="false">
      <c r="A120" s="35" t="s">
        <v>82</v>
      </c>
      <c r="B120" s="35"/>
      <c r="C120" s="35"/>
      <c r="D120" s="35"/>
      <c r="E120" s="36" t="n">
        <f aca="false">SUM(E115:E119)</f>
        <v>0</v>
      </c>
    </row>
    <row r="122" customFormat="false" ht="12.75" hidden="false" customHeight="false" outlineLevel="0" collapsed="false">
      <c r="A122" s="35" t="s">
        <v>117</v>
      </c>
      <c r="B122" s="35"/>
      <c r="C122" s="35"/>
      <c r="D122" s="35"/>
      <c r="E122" s="35"/>
    </row>
    <row r="123" customFormat="false" ht="12.75" hidden="false" customHeight="true" outlineLevel="0" collapsed="false">
      <c r="A123" s="68" t="s">
        <v>118</v>
      </c>
      <c r="B123" s="35" t="s">
        <v>119</v>
      </c>
      <c r="C123" s="79" t="s">
        <v>56</v>
      </c>
      <c r="D123" s="79"/>
      <c r="E123" s="79" t="s">
        <v>31</v>
      </c>
    </row>
    <row r="124" customFormat="false" ht="12.75" hidden="false" customHeight="true" outlineLevel="0" collapsed="false">
      <c r="A124" s="6" t="s">
        <v>5</v>
      </c>
      <c r="B124" s="30" t="s">
        <v>120</v>
      </c>
      <c r="C124" s="30"/>
      <c r="D124" s="107" t="n">
        <v>0.03</v>
      </c>
      <c r="E124" s="75" t="n">
        <f aca="false">D124*E141</f>
        <v>0</v>
      </c>
    </row>
    <row r="125" customFormat="false" ht="12.75" hidden="false" customHeight="true" outlineLevel="0" collapsed="false">
      <c r="A125" s="6" t="s">
        <v>7</v>
      </c>
      <c r="B125" s="56" t="s">
        <v>122</v>
      </c>
      <c r="C125" s="56"/>
      <c r="D125" s="108" t="n">
        <v>0.1</v>
      </c>
      <c r="E125" s="75" t="n">
        <f aca="false">(E141+E124)*D125</f>
        <v>0</v>
      </c>
    </row>
    <row r="126" customFormat="false" ht="12.75" hidden="false" customHeight="true" outlineLevel="0" collapsed="false">
      <c r="A126" s="6" t="s">
        <v>10</v>
      </c>
      <c r="B126" s="30" t="s">
        <v>123</v>
      </c>
      <c r="C126" s="30"/>
      <c r="D126" s="80" t="n">
        <f aca="false">D128+D130+D131</f>
        <v>0.0865</v>
      </c>
      <c r="E126" s="75"/>
    </row>
    <row r="127" customFormat="false" ht="12.75" hidden="false" customHeight="true" outlineLevel="0" collapsed="false">
      <c r="A127" s="6" t="s">
        <v>124</v>
      </c>
      <c r="B127" s="30" t="s">
        <v>125</v>
      </c>
      <c r="C127" s="30"/>
      <c r="D127" s="109"/>
      <c r="E127" s="75"/>
    </row>
    <row r="128" customFormat="false" ht="12.75" hidden="false" customHeight="true" outlineLevel="0" collapsed="false">
      <c r="A128" s="6"/>
      <c r="B128" s="30" t="s">
        <v>126</v>
      </c>
      <c r="C128" s="30"/>
      <c r="D128" s="80" t="n">
        <v>0.0065</v>
      </c>
      <c r="E128" s="75" t="n">
        <f aca="false">((E141+E124+E125)/0.9135)*D128</f>
        <v>0</v>
      </c>
    </row>
    <row r="129" customFormat="false" ht="12.75" hidden="false" customHeight="true" outlineLevel="0" collapsed="false">
      <c r="A129" s="6"/>
      <c r="B129" s="30" t="s">
        <v>127</v>
      </c>
      <c r="C129" s="30"/>
      <c r="D129" s="80" t="n">
        <v>0</v>
      </c>
      <c r="E129" s="75"/>
    </row>
    <row r="130" customFormat="false" ht="12.75" hidden="false" customHeight="true" outlineLevel="0" collapsed="false">
      <c r="A130" s="6"/>
      <c r="B130" s="56" t="s">
        <v>128</v>
      </c>
      <c r="C130" s="56"/>
      <c r="D130" s="82" t="n">
        <v>0.03</v>
      </c>
      <c r="E130" s="75" t="n">
        <f aca="false">((E141+E124+E125)/0.9135)*D130</f>
        <v>0</v>
      </c>
    </row>
    <row r="131" customFormat="false" ht="12.75" hidden="false" customHeight="true" outlineLevel="0" collapsed="false">
      <c r="A131" s="6" t="s">
        <v>129</v>
      </c>
      <c r="B131" s="56" t="s">
        <v>130</v>
      </c>
      <c r="C131" s="56"/>
      <c r="D131" s="82" t="n">
        <v>0.05</v>
      </c>
      <c r="E131" s="75" t="n">
        <f aca="false">((E141+E124+E125)/0.9135)*D131</f>
        <v>0</v>
      </c>
    </row>
    <row r="132" customFormat="false" ht="12.75" hidden="false" customHeight="false" outlineLevel="0" collapsed="false">
      <c r="A132" s="35" t="s">
        <v>82</v>
      </c>
      <c r="B132" s="35"/>
      <c r="C132" s="35"/>
      <c r="D132" s="83" t="n">
        <f aca="false">SUM(D124:D131)</f>
        <v>0.303</v>
      </c>
      <c r="E132" s="47" t="n">
        <f aca="false">SUM(E124:E131)</f>
        <v>0</v>
      </c>
    </row>
    <row r="133" customFormat="false" ht="12.75" hidden="false" customHeight="false" outlineLevel="0" collapsed="false">
      <c r="A133" s="38"/>
      <c r="B133" s="38"/>
      <c r="C133" s="110"/>
      <c r="D133" s="111"/>
      <c r="E133" s="112"/>
    </row>
    <row r="134" customFormat="false" ht="12.75" hidden="false" customHeight="false" outlineLevel="0" collapsed="false">
      <c r="A134" s="35" t="s">
        <v>131</v>
      </c>
      <c r="B134" s="35"/>
      <c r="C134" s="35"/>
      <c r="D134" s="35"/>
      <c r="E134" s="35"/>
    </row>
    <row r="135" customFormat="false" ht="12.75" hidden="false" customHeight="true" outlineLevel="0" collapsed="false">
      <c r="A135" s="68"/>
      <c r="B135" s="87" t="s">
        <v>132</v>
      </c>
      <c r="C135" s="87"/>
      <c r="D135" s="87"/>
      <c r="E135" s="60" t="s">
        <v>31</v>
      </c>
    </row>
    <row r="136" customFormat="false" ht="12.75" hidden="false" customHeight="true" outlineLevel="0" collapsed="false">
      <c r="A136" s="88" t="s">
        <v>5</v>
      </c>
      <c r="B136" s="30" t="s">
        <v>133</v>
      </c>
      <c r="C136" s="30"/>
      <c r="D136" s="30"/>
      <c r="E136" s="75" t="n">
        <f aca="false">E32</f>
        <v>0</v>
      </c>
    </row>
    <row r="137" customFormat="false" ht="12.75" hidden="false" customHeight="true" outlineLevel="0" collapsed="false">
      <c r="A137" s="88" t="s">
        <v>7</v>
      </c>
      <c r="B137" s="30" t="s">
        <v>44</v>
      </c>
      <c r="C137" s="30"/>
      <c r="D137" s="30"/>
      <c r="E137" s="75" t="n">
        <f aca="false">E73</f>
        <v>0</v>
      </c>
    </row>
    <row r="138" customFormat="false" ht="12.75" hidden="false" customHeight="true" outlineLevel="0" collapsed="false">
      <c r="A138" s="88" t="s">
        <v>10</v>
      </c>
      <c r="B138" s="30" t="s">
        <v>83</v>
      </c>
      <c r="C138" s="30"/>
      <c r="D138" s="30"/>
      <c r="E138" s="75" t="n">
        <f aca="false">E84</f>
        <v>0</v>
      </c>
    </row>
    <row r="139" customFormat="false" ht="12.75" hidden="false" customHeight="true" outlineLevel="0" collapsed="false">
      <c r="A139" s="88" t="s">
        <v>12</v>
      </c>
      <c r="B139" s="30" t="s">
        <v>93</v>
      </c>
      <c r="C139" s="30"/>
      <c r="D139" s="30"/>
      <c r="E139" s="75" t="n">
        <f aca="false">E110</f>
        <v>0</v>
      </c>
    </row>
    <row r="140" customFormat="false" ht="12.75" hidden="false" customHeight="true" outlineLevel="0" collapsed="false">
      <c r="A140" s="88" t="s">
        <v>36</v>
      </c>
      <c r="B140" s="30" t="s">
        <v>111</v>
      </c>
      <c r="C140" s="30"/>
      <c r="D140" s="30"/>
      <c r="E140" s="75" t="n">
        <f aca="false">E120</f>
        <v>0</v>
      </c>
    </row>
    <row r="141" customFormat="false" ht="12.75" hidden="false" customHeight="true" outlineLevel="0" collapsed="false">
      <c r="A141" s="87" t="s">
        <v>134</v>
      </c>
      <c r="B141" s="87"/>
      <c r="C141" s="87"/>
      <c r="D141" s="87"/>
      <c r="E141" s="89" t="n">
        <f aca="false">SUM(E136:E140)</f>
        <v>0</v>
      </c>
    </row>
    <row r="142" customFormat="false" ht="12.75" hidden="false" customHeight="false" outlineLevel="0" collapsed="false">
      <c r="A142" s="88"/>
      <c r="B142" s="88"/>
      <c r="C142" s="88"/>
      <c r="D142" s="88"/>
      <c r="E142" s="88"/>
    </row>
    <row r="143" customFormat="false" ht="12.75" hidden="false" customHeight="true" outlineLevel="0" collapsed="false">
      <c r="A143" s="88" t="s">
        <v>39</v>
      </c>
      <c r="B143" s="30" t="s">
        <v>135</v>
      </c>
      <c r="C143" s="30"/>
      <c r="D143" s="30"/>
      <c r="E143" s="75" t="n">
        <f aca="false">E132</f>
        <v>0</v>
      </c>
    </row>
    <row r="144" customFormat="false" ht="12.75" hidden="false" customHeight="false" outlineLevel="0" collapsed="false">
      <c r="A144" s="68" t="s">
        <v>136</v>
      </c>
      <c r="B144" s="68"/>
      <c r="C144" s="68"/>
      <c r="D144" s="68"/>
      <c r="E144" s="76" t="n">
        <f aca="false">E141+E143</f>
        <v>0</v>
      </c>
    </row>
    <row r="145" customFormat="false" ht="12.75" hidden="false" customHeight="false" outlineLevel="0" collapsed="false">
      <c r="A145" s="110"/>
      <c r="B145" s="110"/>
      <c r="C145" s="110"/>
      <c r="D145" s="110"/>
      <c r="E145" s="110"/>
    </row>
  </sheetData>
  <mergeCells count="125">
    <mergeCell ref="A1:E1"/>
    <mergeCell ref="C2:E2"/>
    <mergeCell ref="A3:E3"/>
    <mergeCell ref="A5:E5"/>
    <mergeCell ref="C6:E6"/>
    <mergeCell ref="C7:E7"/>
    <mergeCell ref="C8:E8"/>
    <mergeCell ref="C9:E9"/>
    <mergeCell ref="A10:E10"/>
    <mergeCell ref="A11:E11"/>
    <mergeCell ref="C12:E12"/>
    <mergeCell ref="C13:E13"/>
    <mergeCell ref="A15:E15"/>
    <mergeCell ref="A16:E16"/>
    <mergeCell ref="C17:E17"/>
    <mergeCell ref="C18:E18"/>
    <mergeCell ref="C19:E19"/>
    <mergeCell ref="C20:E20"/>
    <mergeCell ref="C21:E21"/>
    <mergeCell ref="A23:E23"/>
    <mergeCell ref="B24:D24"/>
    <mergeCell ref="B25:D25"/>
    <mergeCell ref="C26:D26"/>
    <mergeCell ref="C27:D27"/>
    <mergeCell ref="B28:D28"/>
    <mergeCell ref="B29:D29"/>
    <mergeCell ref="B30:D30"/>
    <mergeCell ref="B31:D31"/>
    <mergeCell ref="A32:D32"/>
    <mergeCell ref="A34:E34"/>
    <mergeCell ref="A36:E36"/>
    <mergeCell ref="B37:D37"/>
    <mergeCell ref="B38:C38"/>
    <mergeCell ref="B39:C39"/>
    <mergeCell ref="A40:D40"/>
    <mergeCell ref="A42:D42"/>
    <mergeCell ref="A44:E44"/>
    <mergeCell ref="C45:D45"/>
    <mergeCell ref="B46:C46"/>
    <mergeCell ref="B47:C47"/>
    <mergeCell ref="B48:C48"/>
    <mergeCell ref="B49:C49"/>
    <mergeCell ref="B50:C50"/>
    <mergeCell ref="B51:C51"/>
    <mergeCell ref="B52:C52"/>
    <mergeCell ref="B53:C53"/>
    <mergeCell ref="A54:C54"/>
    <mergeCell ref="A56:E56"/>
    <mergeCell ref="B58:C58"/>
    <mergeCell ref="B59:C59"/>
    <mergeCell ref="B60:C60"/>
    <mergeCell ref="B61:C61"/>
    <mergeCell ref="B62:C62"/>
    <mergeCell ref="B63:C63"/>
    <mergeCell ref="B64:C64"/>
    <mergeCell ref="A65:C65"/>
    <mergeCell ref="A67:E67"/>
    <mergeCell ref="B69:C69"/>
    <mergeCell ref="B70:C70"/>
    <mergeCell ref="B71:C71"/>
    <mergeCell ref="B72:C72"/>
    <mergeCell ref="A73:C73"/>
    <mergeCell ref="A75:E75"/>
    <mergeCell ref="A76:E76"/>
    <mergeCell ref="B77:C77"/>
    <mergeCell ref="B78:C78"/>
    <mergeCell ref="B79:C79"/>
    <mergeCell ref="B80:C80"/>
    <mergeCell ref="B81:C81"/>
    <mergeCell ref="B82:C82"/>
    <mergeCell ref="B83:C83"/>
    <mergeCell ref="A84:D84"/>
    <mergeCell ref="A86:E86"/>
    <mergeCell ref="A87:E87"/>
    <mergeCell ref="B88:D88"/>
    <mergeCell ref="B89:C89"/>
    <mergeCell ref="B90:C90"/>
    <mergeCell ref="B91:C91"/>
    <mergeCell ref="B92:C92"/>
    <mergeCell ref="B93:C93"/>
    <mergeCell ref="B94:C94"/>
    <mergeCell ref="B96:C96"/>
    <mergeCell ref="A97:D97"/>
    <mergeCell ref="A98:E98"/>
    <mergeCell ref="A99:E99"/>
    <mergeCell ref="B100:D100"/>
    <mergeCell ref="B101:D101"/>
    <mergeCell ref="A102:D102"/>
    <mergeCell ref="B103:D103"/>
    <mergeCell ref="A104:D104"/>
    <mergeCell ref="A105:E105"/>
    <mergeCell ref="A106:E106"/>
    <mergeCell ref="B107:D107"/>
    <mergeCell ref="B108:D108"/>
    <mergeCell ref="B109:D109"/>
    <mergeCell ref="A110:D110"/>
    <mergeCell ref="A112:E112"/>
    <mergeCell ref="B114:C114"/>
    <mergeCell ref="B115:C115"/>
    <mergeCell ref="B116:C116"/>
    <mergeCell ref="B117:C117"/>
    <mergeCell ref="B119:C119"/>
    <mergeCell ref="A120:D120"/>
    <mergeCell ref="A122:E122"/>
    <mergeCell ref="C123:D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A132:C132"/>
    <mergeCell ref="A134:E134"/>
    <mergeCell ref="B135:D135"/>
    <mergeCell ref="B136:D136"/>
    <mergeCell ref="B137:D137"/>
    <mergeCell ref="B138:D138"/>
    <mergeCell ref="B139:D139"/>
    <mergeCell ref="B140:D140"/>
    <mergeCell ref="A141:D141"/>
    <mergeCell ref="A142:E142"/>
    <mergeCell ref="B143:D143"/>
    <mergeCell ref="A144:D144"/>
  </mergeCells>
  <printOptions headings="false" gridLines="false" gridLinesSet="true" horizontalCentered="false" verticalCentered="false"/>
  <pageMargins left="0.511805555555555" right="0.511805555555555" top="0.7875" bottom="0.7875" header="0.315277777777778" footer="0.511805555555555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&amp;CANEXO III - D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5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120" zoomScalePageLayoutView="120" workbookViewId="0">
      <selection pane="topLeft" activeCell="A3" activeCellId="0" sqref="A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93" width="20.3"/>
    <col collapsed="false" customWidth="true" hidden="false" outlineLevel="0" max="2" min="2" style="93" width="33.14"/>
    <col collapsed="false" customWidth="true" hidden="false" outlineLevel="0" max="3" min="3" style="93" width="20.42"/>
    <col collapsed="false" customWidth="true" hidden="false" outlineLevel="0" max="4" min="4" style="93" width="15.15"/>
    <col collapsed="false" customWidth="true" hidden="false" outlineLevel="0" max="5" min="5" style="93" width="17.4"/>
    <col collapsed="false" customWidth="false" hidden="false" outlineLevel="0" max="1024" min="6" style="93" width="9.13"/>
  </cols>
  <sheetData>
    <row r="1" customFormat="false" ht="12.75" hidden="false" customHeight="false" outlineLevel="0" collapsed="false">
      <c r="A1" s="94" t="s">
        <v>145</v>
      </c>
      <c r="B1" s="94"/>
      <c r="C1" s="94"/>
      <c r="D1" s="94"/>
      <c r="E1" s="94"/>
    </row>
    <row r="2" customFormat="false" ht="12.75" hidden="false" customHeight="false" outlineLevel="0" collapsed="false">
      <c r="A2" s="95"/>
      <c r="B2" s="4" t="s">
        <v>146</v>
      </c>
      <c r="C2" s="5"/>
      <c r="D2" s="5"/>
      <c r="E2" s="5"/>
    </row>
    <row r="3" customFormat="false" ht="12.75" hidden="false" customHeight="false" outlineLevel="0" collapsed="false">
      <c r="A3" s="6" t="s">
        <v>3</v>
      </c>
      <c r="B3" s="6"/>
      <c r="C3" s="6"/>
      <c r="D3" s="6"/>
      <c r="E3" s="6"/>
    </row>
    <row r="5" customFormat="false" ht="12.75" hidden="false" customHeight="true" outlineLevel="0" collapsed="false">
      <c r="A5" s="87" t="s">
        <v>4</v>
      </c>
      <c r="B5" s="87"/>
      <c r="C5" s="87"/>
      <c r="D5" s="87"/>
      <c r="E5" s="87"/>
    </row>
    <row r="6" customFormat="false" ht="23.85" hidden="false" customHeight="false" outlineLevel="0" collapsed="false">
      <c r="A6" s="8" t="s">
        <v>5</v>
      </c>
      <c r="B6" s="9" t="s">
        <v>6</v>
      </c>
      <c r="C6" s="96"/>
      <c r="D6" s="96"/>
      <c r="E6" s="96"/>
    </row>
    <row r="7" customFormat="false" ht="12.75" hidden="false" customHeight="false" outlineLevel="0" collapsed="false">
      <c r="A7" s="8" t="s">
        <v>7</v>
      </c>
      <c r="B7" s="9" t="s">
        <v>8</v>
      </c>
      <c r="C7" s="97" t="s">
        <v>9</v>
      </c>
      <c r="D7" s="97"/>
      <c r="E7" s="97"/>
    </row>
    <row r="8" customFormat="false" ht="23.85" hidden="false" customHeight="false" outlineLevel="0" collapsed="false">
      <c r="A8" s="6" t="s">
        <v>10</v>
      </c>
      <c r="B8" s="9" t="s">
        <v>11</v>
      </c>
      <c r="C8" s="16"/>
      <c r="D8" s="16"/>
      <c r="E8" s="16"/>
    </row>
    <row r="9" customFormat="false" ht="12.75" hidden="false" customHeight="false" outlineLevel="0" collapsed="false">
      <c r="A9" s="8" t="s">
        <v>12</v>
      </c>
      <c r="B9" s="9" t="s">
        <v>13</v>
      </c>
      <c r="C9" s="6" t="n">
        <v>12</v>
      </c>
      <c r="D9" s="6"/>
      <c r="E9" s="6"/>
    </row>
    <row r="10" customFormat="false" ht="12.75" hidden="false" customHeight="false" outlineLevel="0" collapsed="false">
      <c r="A10" s="98"/>
      <c r="B10" s="98"/>
      <c r="C10" s="98"/>
      <c r="D10" s="98"/>
      <c r="E10" s="98"/>
    </row>
    <row r="11" customFormat="false" ht="12.75" hidden="false" customHeight="false" outlineLevel="0" collapsed="false">
      <c r="A11" s="35" t="s">
        <v>14</v>
      </c>
      <c r="B11" s="35"/>
      <c r="C11" s="35"/>
      <c r="D11" s="35"/>
      <c r="E11" s="35"/>
    </row>
    <row r="12" customFormat="false" ht="31.7" hidden="false" customHeight="true" outlineLevel="0" collapsed="false">
      <c r="A12" s="6" t="s">
        <v>15</v>
      </c>
      <c r="B12" s="6" t="s">
        <v>16</v>
      </c>
      <c r="C12" s="14" t="s">
        <v>17</v>
      </c>
      <c r="D12" s="14"/>
      <c r="E12" s="14"/>
    </row>
    <row r="13" customFormat="false" ht="23.85" hidden="false" customHeight="false" outlineLevel="0" collapsed="false">
      <c r="A13" s="99" t="s">
        <v>147</v>
      </c>
      <c r="B13" s="6" t="s">
        <v>19</v>
      </c>
      <c r="C13" s="6" t="n">
        <v>1</v>
      </c>
      <c r="D13" s="6"/>
      <c r="E13" s="6"/>
    </row>
    <row r="15" customFormat="false" ht="12.75" hidden="false" customHeight="false" outlineLevel="0" collapsed="false">
      <c r="A15" s="35" t="s">
        <v>20</v>
      </c>
      <c r="B15" s="35"/>
      <c r="C15" s="35"/>
      <c r="D15" s="35"/>
      <c r="E15" s="35"/>
    </row>
    <row r="16" customFormat="false" ht="12.75" hidden="false" customHeight="false" outlineLevel="0" collapsed="false">
      <c r="A16" s="100" t="s">
        <v>21</v>
      </c>
      <c r="B16" s="100"/>
      <c r="C16" s="100"/>
      <c r="D16" s="100"/>
      <c r="E16" s="100"/>
    </row>
    <row r="17" customFormat="false" ht="23.85" hidden="false" customHeight="true" outlineLevel="0" collapsed="false">
      <c r="A17" s="6" t="n">
        <v>1</v>
      </c>
      <c r="B17" s="30" t="s">
        <v>22</v>
      </c>
      <c r="C17" s="14" t="s">
        <v>147</v>
      </c>
      <c r="D17" s="14"/>
      <c r="E17" s="14"/>
    </row>
    <row r="18" customFormat="false" ht="25.5" hidden="false" customHeight="true" outlineLevel="0" collapsed="false">
      <c r="A18" s="6" t="n">
        <v>2</v>
      </c>
      <c r="B18" s="30" t="s">
        <v>23</v>
      </c>
      <c r="C18" s="101" t="s">
        <v>148</v>
      </c>
      <c r="D18" s="101"/>
      <c r="E18" s="101"/>
    </row>
    <row r="19" customFormat="false" ht="25.5" hidden="false" customHeight="false" outlineLevel="0" collapsed="false">
      <c r="A19" s="6" t="n">
        <v>3</v>
      </c>
      <c r="B19" s="56" t="s">
        <v>25</v>
      </c>
      <c r="C19" s="102"/>
      <c r="D19" s="102"/>
      <c r="E19" s="102"/>
    </row>
    <row r="20" customFormat="false" ht="25.5" hidden="false" customHeight="false" outlineLevel="0" collapsed="false">
      <c r="A20" s="6" t="n">
        <v>4</v>
      </c>
      <c r="B20" s="56" t="s">
        <v>26</v>
      </c>
      <c r="C20" s="6" t="s">
        <v>27</v>
      </c>
      <c r="D20" s="6"/>
      <c r="E20" s="6"/>
    </row>
    <row r="21" customFormat="false" ht="12.8" hidden="false" customHeight="false" outlineLevel="0" collapsed="false">
      <c r="A21" s="6" t="n">
        <v>5</v>
      </c>
      <c r="B21" s="56" t="s">
        <v>28</v>
      </c>
      <c r="C21" s="10"/>
      <c r="D21" s="10"/>
      <c r="E21" s="10"/>
    </row>
    <row r="23" customFormat="false" ht="12.75" hidden="false" customHeight="false" outlineLevel="0" collapsed="false">
      <c r="A23" s="35" t="s">
        <v>29</v>
      </c>
      <c r="B23" s="35"/>
      <c r="C23" s="35"/>
      <c r="D23" s="35"/>
      <c r="E23" s="35"/>
    </row>
    <row r="24" customFormat="false" ht="12.75" hidden="false" customHeight="false" outlineLevel="0" collapsed="false">
      <c r="A24" s="35" t="n">
        <v>1</v>
      </c>
      <c r="B24" s="35" t="s">
        <v>30</v>
      </c>
      <c r="C24" s="35"/>
      <c r="D24" s="35"/>
      <c r="E24" s="60" t="s">
        <v>31</v>
      </c>
    </row>
    <row r="25" customFormat="false" ht="12.75" hidden="false" customHeight="true" outlineLevel="0" collapsed="false">
      <c r="A25" s="6" t="s">
        <v>5</v>
      </c>
      <c r="B25" s="30" t="s">
        <v>32</v>
      </c>
      <c r="C25" s="30"/>
      <c r="D25" s="30"/>
      <c r="E25" s="103"/>
    </row>
    <row r="26" customFormat="false" ht="12.75" hidden="false" customHeight="false" outlineLevel="0" collapsed="false">
      <c r="A26" s="6" t="s">
        <v>7</v>
      </c>
      <c r="B26" s="30" t="s">
        <v>33</v>
      </c>
      <c r="C26" s="31"/>
      <c r="D26" s="31"/>
      <c r="E26" s="61" t="n">
        <f aca="false">E25*C26</f>
        <v>0</v>
      </c>
    </row>
    <row r="27" customFormat="false" ht="12.75" hidden="false" customHeight="false" outlineLevel="0" collapsed="false">
      <c r="A27" s="6" t="s">
        <v>10</v>
      </c>
      <c r="B27" s="30" t="s">
        <v>34</v>
      </c>
      <c r="C27" s="31"/>
      <c r="D27" s="31"/>
      <c r="E27" s="61" t="n">
        <f aca="false">E25*C27</f>
        <v>0</v>
      </c>
    </row>
    <row r="28" customFormat="false" ht="12.75" hidden="false" customHeight="true" outlineLevel="0" collapsed="false">
      <c r="A28" s="6" t="s">
        <v>12</v>
      </c>
      <c r="B28" s="30" t="s">
        <v>141</v>
      </c>
      <c r="C28" s="30"/>
      <c r="D28" s="30"/>
      <c r="E28" s="61"/>
    </row>
    <row r="29" customFormat="false" ht="12.75" hidden="false" customHeight="true" outlineLevel="0" collapsed="false">
      <c r="A29" s="6" t="s">
        <v>36</v>
      </c>
      <c r="B29" s="30" t="s">
        <v>37</v>
      </c>
      <c r="C29" s="30"/>
      <c r="D29" s="30"/>
      <c r="E29" s="34" t="s">
        <v>38</v>
      </c>
    </row>
    <row r="30" customFormat="false" ht="12.75" hidden="false" customHeight="true" outlineLevel="0" collapsed="false">
      <c r="A30" s="6" t="s">
        <v>39</v>
      </c>
      <c r="B30" s="30" t="s">
        <v>40</v>
      </c>
      <c r="C30" s="30"/>
      <c r="D30" s="30"/>
      <c r="E30" s="34" t="n">
        <v>0</v>
      </c>
    </row>
    <row r="31" customFormat="false" ht="12.75" hidden="false" customHeight="true" outlineLevel="0" collapsed="false">
      <c r="A31" s="6" t="s">
        <v>41</v>
      </c>
      <c r="B31" s="30" t="s">
        <v>142</v>
      </c>
      <c r="C31" s="30"/>
      <c r="D31" s="30"/>
      <c r="E31" s="34" t="n">
        <v>0</v>
      </c>
    </row>
    <row r="32" customFormat="false" ht="12.75" hidden="false" customHeight="false" outlineLevel="0" collapsed="false">
      <c r="A32" s="35" t="s">
        <v>43</v>
      </c>
      <c r="B32" s="35"/>
      <c r="C32" s="35"/>
      <c r="D32" s="35"/>
      <c r="E32" s="36" t="n">
        <f aca="false">E25+E28+E31</f>
        <v>0</v>
      </c>
    </row>
    <row r="33" customFormat="false" ht="12.75" hidden="false" customHeight="false" outlineLevel="0" collapsed="false">
      <c r="A33" s="38"/>
      <c r="B33" s="104"/>
      <c r="E33" s="63"/>
    </row>
    <row r="34" customFormat="false" ht="12.75" hidden="false" customHeight="false" outlineLevel="0" collapsed="false">
      <c r="A34" s="35" t="s">
        <v>44</v>
      </c>
      <c r="B34" s="35"/>
      <c r="C34" s="35"/>
      <c r="D34" s="35"/>
      <c r="E34" s="35"/>
    </row>
    <row r="35" customFormat="false" ht="12.75" hidden="false" customHeight="false" outlineLevel="0" collapsed="false">
      <c r="A35" s="38"/>
      <c r="B35" s="104"/>
      <c r="E35" s="63"/>
    </row>
    <row r="36" customFormat="false" ht="12.75" hidden="false" customHeight="false" outlineLevel="0" collapsed="false">
      <c r="A36" s="105" t="s">
        <v>45</v>
      </c>
      <c r="B36" s="105"/>
      <c r="C36" s="105"/>
      <c r="D36" s="105"/>
      <c r="E36" s="105"/>
    </row>
    <row r="37" customFormat="false" ht="12.75" hidden="false" customHeight="false" outlineLevel="0" collapsed="false">
      <c r="A37" s="42" t="s">
        <v>46</v>
      </c>
      <c r="B37" s="43" t="s">
        <v>47</v>
      </c>
      <c r="C37" s="43"/>
      <c r="D37" s="43"/>
      <c r="E37" s="44" t="s">
        <v>31</v>
      </c>
    </row>
    <row r="38" customFormat="false" ht="12.75" hidden="false" customHeight="true" outlineLevel="0" collapsed="false">
      <c r="A38" s="6" t="s">
        <v>5</v>
      </c>
      <c r="B38" s="30" t="s">
        <v>48</v>
      </c>
      <c r="C38" s="30"/>
      <c r="D38" s="45" t="n">
        <v>0.0833</v>
      </c>
      <c r="E38" s="75" t="n">
        <f aca="false">E32*D38</f>
        <v>0</v>
      </c>
    </row>
    <row r="39" customFormat="false" ht="12.75" hidden="false" customHeight="true" outlineLevel="0" collapsed="false">
      <c r="A39" s="6" t="s">
        <v>7</v>
      </c>
      <c r="B39" s="30" t="s">
        <v>49</v>
      </c>
      <c r="C39" s="30"/>
      <c r="D39" s="45" t="n">
        <v>0.0278</v>
      </c>
      <c r="E39" s="75" t="n">
        <f aca="false">E32*D39</f>
        <v>0</v>
      </c>
    </row>
    <row r="40" customFormat="false" ht="12.75" hidden="false" customHeight="false" outlineLevel="0" collapsed="false">
      <c r="A40" s="35" t="s">
        <v>50</v>
      </c>
      <c r="B40" s="35"/>
      <c r="C40" s="35"/>
      <c r="D40" s="35"/>
      <c r="E40" s="47" t="n">
        <f aca="false">SUM(E38:E39)</f>
        <v>0</v>
      </c>
    </row>
    <row r="41" customFormat="false" ht="12.75" hidden="false" customHeight="false" outlineLevel="0" collapsed="false">
      <c r="A41" s="48" t="s">
        <v>10</v>
      </c>
      <c r="B41" s="49" t="s">
        <v>51</v>
      </c>
      <c r="C41" s="49"/>
      <c r="D41" s="49"/>
      <c r="E41" s="50" t="n">
        <f aca="false">E40*D54</f>
        <v>0</v>
      </c>
    </row>
    <row r="42" customFormat="false" ht="12.75" hidden="false" customHeight="false" outlineLevel="0" collapsed="false">
      <c r="A42" s="35" t="s">
        <v>52</v>
      </c>
      <c r="B42" s="35"/>
      <c r="C42" s="35"/>
      <c r="D42" s="35"/>
      <c r="E42" s="36" t="n">
        <f aca="false">SUM(E40:E41)</f>
        <v>0</v>
      </c>
    </row>
    <row r="43" customFormat="false" ht="12.75" hidden="false" customHeight="false" outlineLevel="0" collapsed="false">
      <c r="A43" s="38"/>
      <c r="B43" s="104"/>
      <c r="E43" s="63"/>
    </row>
    <row r="44" customFormat="false" ht="28.6" hidden="false" customHeight="true" outlineLevel="0" collapsed="false">
      <c r="A44" s="87" t="s">
        <v>53</v>
      </c>
      <c r="B44" s="87"/>
      <c r="C44" s="87"/>
      <c r="D44" s="87"/>
      <c r="E44" s="87"/>
    </row>
    <row r="45" customFormat="false" ht="12.75" hidden="false" customHeight="true" outlineLevel="0" collapsed="false">
      <c r="A45" s="52" t="s">
        <v>54</v>
      </c>
      <c r="B45" s="53" t="s">
        <v>55</v>
      </c>
      <c r="C45" s="54" t="s">
        <v>56</v>
      </c>
      <c r="D45" s="54"/>
      <c r="E45" s="54" t="s">
        <v>31</v>
      </c>
    </row>
    <row r="46" customFormat="false" ht="12.75" hidden="false" customHeight="true" outlineLevel="0" collapsed="false">
      <c r="A46" s="6" t="s">
        <v>5</v>
      </c>
      <c r="B46" s="30" t="s">
        <v>57</v>
      </c>
      <c r="C46" s="30"/>
      <c r="D46" s="80" t="n">
        <v>0.2</v>
      </c>
      <c r="E46" s="75" t="n">
        <f aca="false">$E$32*D46</f>
        <v>0</v>
      </c>
    </row>
    <row r="47" customFormat="false" ht="12.75" hidden="false" customHeight="true" outlineLevel="0" collapsed="false">
      <c r="A47" s="6" t="s">
        <v>7</v>
      </c>
      <c r="B47" s="56" t="s">
        <v>58</v>
      </c>
      <c r="C47" s="56"/>
      <c r="D47" s="82" t="n">
        <v>0.025</v>
      </c>
      <c r="E47" s="75" t="n">
        <f aca="false">$E$32*D47</f>
        <v>0</v>
      </c>
    </row>
    <row r="48" customFormat="false" ht="12.75" hidden="false" customHeight="true" outlineLevel="0" collapsed="false">
      <c r="A48" s="6" t="s">
        <v>10</v>
      </c>
      <c r="B48" s="56" t="s">
        <v>59</v>
      </c>
      <c r="C48" s="56"/>
      <c r="D48" s="82" t="n">
        <v>0.03</v>
      </c>
      <c r="E48" s="75" t="n">
        <f aca="false">$E$32*D48</f>
        <v>0</v>
      </c>
    </row>
    <row r="49" customFormat="false" ht="12.75" hidden="false" customHeight="true" outlineLevel="0" collapsed="false">
      <c r="A49" s="6" t="s">
        <v>12</v>
      </c>
      <c r="B49" s="30" t="s">
        <v>60</v>
      </c>
      <c r="C49" s="30"/>
      <c r="D49" s="80" t="n">
        <v>0.015</v>
      </c>
      <c r="E49" s="75" t="n">
        <f aca="false">$E$32*D49</f>
        <v>0</v>
      </c>
    </row>
    <row r="50" customFormat="false" ht="12.75" hidden="false" customHeight="true" outlineLevel="0" collapsed="false">
      <c r="A50" s="6" t="s">
        <v>36</v>
      </c>
      <c r="B50" s="30" t="s">
        <v>61</v>
      </c>
      <c r="C50" s="30"/>
      <c r="D50" s="80" t="n">
        <v>0.01</v>
      </c>
      <c r="E50" s="75" t="n">
        <f aca="false">$E$32*D50</f>
        <v>0</v>
      </c>
    </row>
    <row r="51" customFormat="false" ht="12.75" hidden="false" customHeight="true" outlineLevel="0" collapsed="false">
      <c r="A51" s="6" t="s">
        <v>39</v>
      </c>
      <c r="B51" s="56" t="s">
        <v>62</v>
      </c>
      <c r="C51" s="56"/>
      <c r="D51" s="82" t="n">
        <v>0.006</v>
      </c>
      <c r="E51" s="75" t="n">
        <f aca="false">$E$32*D51</f>
        <v>0</v>
      </c>
    </row>
    <row r="52" customFormat="false" ht="12.75" hidden="false" customHeight="true" outlineLevel="0" collapsed="false">
      <c r="A52" s="6" t="s">
        <v>41</v>
      </c>
      <c r="B52" s="30" t="s">
        <v>63</v>
      </c>
      <c r="C52" s="30"/>
      <c r="D52" s="80" t="n">
        <v>0.002</v>
      </c>
      <c r="E52" s="75" t="n">
        <f aca="false">$E$32*D52</f>
        <v>0</v>
      </c>
    </row>
    <row r="53" customFormat="false" ht="12.75" hidden="false" customHeight="true" outlineLevel="0" collapsed="false">
      <c r="A53" s="6" t="s">
        <v>64</v>
      </c>
      <c r="B53" s="56" t="s">
        <v>65</v>
      </c>
      <c r="C53" s="56"/>
      <c r="D53" s="82" t="n">
        <v>0.08</v>
      </c>
      <c r="E53" s="75" t="n">
        <f aca="false">$E$32*D53</f>
        <v>0</v>
      </c>
    </row>
    <row r="54" customFormat="false" ht="12.75" hidden="false" customHeight="false" outlineLevel="0" collapsed="false">
      <c r="A54" s="35" t="s">
        <v>66</v>
      </c>
      <c r="B54" s="35"/>
      <c r="C54" s="35"/>
      <c r="D54" s="106" t="n">
        <f aca="false">SUM(D46:D53)</f>
        <v>0.368</v>
      </c>
      <c r="E54" s="47" t="n">
        <f aca="false">SUM(E46:E53)</f>
        <v>0</v>
      </c>
    </row>
    <row r="56" customFormat="false" ht="12.75" hidden="false" customHeight="false" outlineLevel="0" collapsed="false">
      <c r="A56" s="35" t="s">
        <v>67</v>
      </c>
      <c r="B56" s="35"/>
      <c r="C56" s="35"/>
      <c r="D56" s="35"/>
      <c r="E56" s="35"/>
    </row>
    <row r="57" customFormat="false" ht="12.75" hidden="false" customHeight="false" outlineLevel="0" collapsed="false">
      <c r="A57" s="77"/>
      <c r="B57" s="77"/>
      <c r="C57" s="77"/>
      <c r="D57" s="77"/>
      <c r="E57" s="77"/>
    </row>
    <row r="58" customFormat="false" ht="12.75" hidden="false" customHeight="false" outlineLevel="0" collapsed="false">
      <c r="A58" s="35" t="s">
        <v>68</v>
      </c>
      <c r="B58" s="35" t="s">
        <v>69</v>
      </c>
      <c r="C58" s="35"/>
      <c r="D58" s="35"/>
      <c r="E58" s="60" t="s">
        <v>31</v>
      </c>
    </row>
    <row r="59" customFormat="false" ht="12.75" hidden="false" customHeight="true" outlineLevel="0" collapsed="false">
      <c r="A59" s="6" t="s">
        <v>5</v>
      </c>
      <c r="B59" s="30" t="s">
        <v>70</v>
      </c>
      <c r="C59" s="30"/>
      <c r="D59" s="30"/>
      <c r="E59" s="61"/>
    </row>
    <row r="60" customFormat="false" ht="12.75" hidden="false" customHeight="true" outlineLevel="0" collapsed="false">
      <c r="A60" s="6" t="s">
        <v>7</v>
      </c>
      <c r="B60" s="30" t="s">
        <v>71</v>
      </c>
      <c r="C60" s="30"/>
      <c r="D60" s="30"/>
      <c r="E60" s="61"/>
    </row>
    <row r="61" customFormat="false" ht="12.75" hidden="false" customHeight="true" outlineLevel="0" collapsed="false">
      <c r="A61" s="6" t="s">
        <v>10</v>
      </c>
      <c r="B61" s="30" t="s">
        <v>72</v>
      </c>
      <c r="C61" s="30"/>
      <c r="D61" s="30"/>
      <c r="E61" s="61"/>
    </row>
    <row r="62" customFormat="false" ht="12.75" hidden="false" customHeight="true" outlineLevel="0" collapsed="false">
      <c r="A62" s="6" t="s">
        <v>12</v>
      </c>
      <c r="B62" s="30" t="s">
        <v>73</v>
      </c>
      <c r="C62" s="30"/>
      <c r="D62" s="30"/>
      <c r="E62" s="61"/>
    </row>
    <row r="63" customFormat="false" ht="12.75" hidden="false" customHeight="true" outlineLevel="0" collapsed="false">
      <c r="A63" s="6" t="s">
        <v>36</v>
      </c>
      <c r="B63" s="30" t="s">
        <v>74</v>
      </c>
      <c r="C63" s="30"/>
      <c r="D63" s="30"/>
      <c r="E63" s="34"/>
    </row>
    <row r="64" customFormat="false" ht="12.75" hidden="false" customHeight="true" outlineLevel="0" collapsed="false">
      <c r="A64" s="6" t="s">
        <v>39</v>
      </c>
      <c r="B64" s="30" t="s">
        <v>143</v>
      </c>
      <c r="C64" s="30"/>
      <c r="D64" s="30"/>
      <c r="E64" s="34"/>
    </row>
    <row r="65" customFormat="false" ht="12.75" hidden="false" customHeight="false" outlineLevel="0" collapsed="false">
      <c r="A65" s="62" t="s">
        <v>77</v>
      </c>
      <c r="B65" s="62"/>
      <c r="C65" s="62"/>
      <c r="D65" s="62"/>
      <c r="E65" s="36" t="n">
        <f aca="false">SUM(E59:E64)</f>
        <v>0</v>
      </c>
    </row>
    <row r="66" customFormat="false" ht="12.75" hidden="false" customHeight="false" outlineLevel="0" collapsed="false">
      <c r="A66" s="38"/>
      <c r="B66" s="38"/>
      <c r="C66" s="38"/>
      <c r="D66" s="38"/>
      <c r="E66" s="63"/>
    </row>
    <row r="67" customFormat="false" ht="12.75" hidden="false" customHeight="false" outlineLevel="0" collapsed="false">
      <c r="A67" s="35" t="s">
        <v>78</v>
      </c>
      <c r="B67" s="35"/>
      <c r="C67" s="35"/>
      <c r="D67" s="35"/>
      <c r="E67" s="35"/>
    </row>
    <row r="68" customFormat="false" ht="12.75" hidden="false" customHeight="false" outlineLevel="0" collapsed="false">
      <c r="A68" s="64"/>
      <c r="B68" s="64"/>
      <c r="C68" s="64"/>
      <c r="D68" s="64"/>
      <c r="E68" s="34"/>
    </row>
    <row r="69" customFormat="false" ht="12.75" hidden="false" customHeight="false" outlineLevel="0" collapsed="false">
      <c r="A69" s="35" t="n">
        <v>2</v>
      </c>
      <c r="B69" s="35" t="s">
        <v>79</v>
      </c>
      <c r="C69" s="35"/>
      <c r="D69" s="35"/>
      <c r="E69" s="65" t="s">
        <v>31</v>
      </c>
    </row>
    <row r="70" customFormat="false" ht="12.75" hidden="false" customHeight="true" outlineLevel="0" collapsed="false">
      <c r="A70" s="66" t="s">
        <v>46</v>
      </c>
      <c r="B70" s="30" t="s">
        <v>80</v>
      </c>
      <c r="C70" s="30"/>
      <c r="D70" s="30"/>
      <c r="E70" s="34" t="n">
        <f aca="false">E42</f>
        <v>0</v>
      </c>
    </row>
    <row r="71" customFormat="false" ht="12.75" hidden="false" customHeight="false" outlineLevel="0" collapsed="false">
      <c r="A71" s="66" t="s">
        <v>54</v>
      </c>
      <c r="B71" s="67" t="s">
        <v>55</v>
      </c>
      <c r="C71" s="67"/>
      <c r="D71" s="67"/>
      <c r="E71" s="34" t="n">
        <f aca="false">E54</f>
        <v>0</v>
      </c>
    </row>
    <row r="72" customFormat="false" ht="12.75" hidden="false" customHeight="true" outlineLevel="0" collapsed="false">
      <c r="A72" s="66" t="s">
        <v>68</v>
      </c>
      <c r="B72" s="30" t="s">
        <v>81</v>
      </c>
      <c r="C72" s="30"/>
      <c r="D72" s="67"/>
      <c r="E72" s="34" t="n">
        <f aca="false">E65</f>
        <v>0</v>
      </c>
    </row>
    <row r="73" customFormat="false" ht="12.75" hidden="false" customHeight="false" outlineLevel="0" collapsed="false">
      <c r="A73" s="35" t="s">
        <v>82</v>
      </c>
      <c r="B73" s="35"/>
      <c r="C73" s="35"/>
      <c r="D73" s="35"/>
      <c r="E73" s="36" t="n">
        <f aca="false">SUM(E70:E72)</f>
        <v>0</v>
      </c>
    </row>
    <row r="74" customFormat="false" ht="12.75" hidden="false" customHeight="false" outlineLevel="0" collapsed="false">
      <c r="A74" s="38"/>
      <c r="B74" s="38"/>
      <c r="C74" s="38"/>
      <c r="D74" s="38"/>
      <c r="E74" s="63"/>
    </row>
    <row r="75" customFormat="false" ht="12.75" hidden="false" customHeight="false" outlineLevel="0" collapsed="false">
      <c r="A75" s="35" t="s">
        <v>83</v>
      </c>
      <c r="B75" s="35"/>
      <c r="C75" s="35"/>
      <c r="D75" s="35"/>
      <c r="E75" s="35"/>
    </row>
    <row r="76" customFormat="false" ht="12.75" hidden="false" customHeight="false" outlineLevel="0" collapsed="false">
      <c r="A76" s="77"/>
      <c r="B76" s="77"/>
      <c r="C76" s="77"/>
      <c r="D76" s="77"/>
      <c r="E76" s="77"/>
    </row>
    <row r="77" customFormat="false" ht="12.75" hidden="false" customHeight="false" outlineLevel="0" collapsed="false">
      <c r="A77" s="68" t="s">
        <v>84</v>
      </c>
      <c r="B77" s="35" t="s">
        <v>85</v>
      </c>
      <c r="C77" s="35"/>
      <c r="D77" s="35"/>
      <c r="E77" s="60" t="s">
        <v>31</v>
      </c>
    </row>
    <row r="78" customFormat="false" ht="12.75" hidden="false" customHeight="true" outlineLevel="0" collapsed="false">
      <c r="A78" s="6" t="s">
        <v>5</v>
      </c>
      <c r="B78" s="30" t="s">
        <v>86</v>
      </c>
      <c r="C78" s="30"/>
      <c r="D78" s="70" t="n">
        <f aca="false">(0.42*0.1)%</f>
        <v>0.00042</v>
      </c>
      <c r="E78" s="75" t="n">
        <f aca="false">E32*D78</f>
        <v>0</v>
      </c>
    </row>
    <row r="79" customFormat="false" ht="12.75" hidden="false" customHeight="true" outlineLevel="0" collapsed="false">
      <c r="A79" s="6" t="s">
        <v>7</v>
      </c>
      <c r="B79" s="30" t="s">
        <v>87</v>
      </c>
      <c r="C79" s="30"/>
      <c r="D79" s="70" t="n">
        <v>0.0008</v>
      </c>
      <c r="E79" s="75" t="n">
        <f aca="false">E32*D79</f>
        <v>0</v>
      </c>
    </row>
    <row r="80" customFormat="false" ht="25.45" hidden="false" customHeight="true" outlineLevel="0" collapsed="false">
      <c r="A80" s="6" t="s">
        <v>10</v>
      </c>
      <c r="B80" s="30" t="s">
        <v>88</v>
      </c>
      <c r="C80" s="30"/>
      <c r="D80" s="70" t="n">
        <v>0.0348</v>
      </c>
      <c r="E80" s="75" t="n">
        <f aca="false">E32*D80</f>
        <v>0</v>
      </c>
    </row>
    <row r="81" customFormat="false" ht="21.1" hidden="false" customHeight="true" outlineLevel="0" collapsed="false">
      <c r="A81" s="6" t="s">
        <v>12</v>
      </c>
      <c r="B81" s="30" t="s">
        <v>89</v>
      </c>
      <c r="C81" s="30"/>
      <c r="D81" s="70" t="n">
        <f aca="false">(0.04*0.1)%</f>
        <v>4E-005</v>
      </c>
      <c r="E81" s="75" t="n">
        <f aca="false">E32*D81</f>
        <v>0</v>
      </c>
    </row>
    <row r="82" customFormat="false" ht="36.65" hidden="false" customHeight="true" outlineLevel="0" collapsed="false">
      <c r="A82" s="6" t="s">
        <v>36</v>
      </c>
      <c r="B82" s="30" t="s">
        <v>90</v>
      </c>
      <c r="C82" s="30"/>
      <c r="D82" s="70" t="n">
        <f aca="false">D54</f>
        <v>0.368</v>
      </c>
      <c r="E82" s="61" t="n">
        <f aca="false">E81*D82</f>
        <v>0</v>
      </c>
    </row>
    <row r="83" customFormat="false" ht="30.45" hidden="false" customHeight="true" outlineLevel="0" collapsed="false">
      <c r="A83" s="6" t="s">
        <v>39</v>
      </c>
      <c r="B83" s="30" t="s">
        <v>91</v>
      </c>
      <c r="C83" s="30"/>
      <c r="D83" s="70" t="n">
        <v>0.0008</v>
      </c>
      <c r="E83" s="61" t="n">
        <f aca="false">E32*D83</f>
        <v>0</v>
      </c>
    </row>
    <row r="84" customFormat="false" ht="12.75" hidden="false" customHeight="false" outlineLevel="0" collapsed="false">
      <c r="A84" s="35" t="s">
        <v>92</v>
      </c>
      <c r="B84" s="35"/>
      <c r="C84" s="35"/>
      <c r="D84" s="35"/>
      <c r="E84" s="47" t="n">
        <f aca="false">SUM(E78:E83)</f>
        <v>0</v>
      </c>
    </row>
    <row r="85" customFormat="false" ht="12.75" hidden="false" customHeight="false" outlineLevel="0" collapsed="false">
      <c r="A85" s="38"/>
      <c r="B85" s="38"/>
      <c r="C85" s="38"/>
      <c r="D85" s="38"/>
      <c r="E85" s="63"/>
    </row>
    <row r="86" customFormat="false" ht="12.75" hidden="false" customHeight="false" outlineLevel="0" collapsed="false">
      <c r="A86" s="35" t="s">
        <v>93</v>
      </c>
      <c r="B86" s="35"/>
      <c r="C86" s="35"/>
      <c r="D86" s="35"/>
      <c r="E86" s="35"/>
    </row>
    <row r="87" customFormat="false" ht="12.75" hidden="false" customHeight="false" outlineLevel="0" collapsed="false">
      <c r="A87" s="35" t="s">
        <v>94</v>
      </c>
      <c r="B87" s="35"/>
      <c r="C87" s="35"/>
      <c r="D87" s="35"/>
      <c r="E87" s="35"/>
    </row>
    <row r="88" customFormat="false" ht="12.75" hidden="false" customHeight="false" outlineLevel="0" collapsed="false">
      <c r="A88" s="73" t="s">
        <v>95</v>
      </c>
      <c r="B88" s="66" t="s">
        <v>96</v>
      </c>
      <c r="C88" s="66"/>
      <c r="D88" s="66"/>
      <c r="E88" s="66" t="s">
        <v>31</v>
      </c>
    </row>
    <row r="89" customFormat="false" ht="12.75" hidden="false" customHeight="true" outlineLevel="0" collapsed="false">
      <c r="A89" s="6" t="s">
        <v>5</v>
      </c>
      <c r="B89" s="30" t="s">
        <v>97</v>
      </c>
      <c r="C89" s="30"/>
      <c r="D89" s="70" t="n">
        <v>0.0833</v>
      </c>
      <c r="E89" s="75" t="n">
        <f aca="false">E32/12</f>
        <v>0</v>
      </c>
    </row>
    <row r="90" customFormat="false" ht="12.75" hidden="false" customHeight="true" outlineLevel="0" collapsed="false">
      <c r="A90" s="6" t="s">
        <v>7</v>
      </c>
      <c r="B90" s="74" t="s">
        <v>96</v>
      </c>
      <c r="C90" s="74"/>
      <c r="D90" s="70"/>
      <c r="E90" s="75"/>
    </row>
    <row r="91" customFormat="false" ht="12.75" hidden="false" customHeight="true" outlineLevel="0" collapsed="false">
      <c r="A91" s="6" t="s">
        <v>10</v>
      </c>
      <c r="B91" s="30" t="s">
        <v>98</v>
      </c>
      <c r="C91" s="30"/>
      <c r="D91" s="70" t="n">
        <v>0.0166</v>
      </c>
      <c r="E91" s="75" t="n">
        <f aca="false">E32*D91</f>
        <v>0</v>
      </c>
    </row>
    <row r="92" customFormat="false" ht="12.75" hidden="false" customHeight="true" outlineLevel="0" collapsed="false">
      <c r="A92" s="6" t="s">
        <v>12</v>
      </c>
      <c r="B92" s="30" t="s">
        <v>99</v>
      </c>
      <c r="C92" s="30"/>
      <c r="D92" s="70" t="n">
        <v>0.0002</v>
      </c>
      <c r="E92" s="75"/>
    </row>
    <row r="93" customFormat="false" ht="12.75" hidden="false" customHeight="true" outlineLevel="0" collapsed="false">
      <c r="A93" s="6" t="s">
        <v>36</v>
      </c>
      <c r="B93" s="30" t="s">
        <v>100</v>
      </c>
      <c r="C93" s="30"/>
      <c r="D93" s="70" t="n">
        <v>0.0003</v>
      </c>
      <c r="E93" s="61" t="n">
        <f aca="false">((E32*D93))</f>
        <v>0</v>
      </c>
    </row>
    <row r="94" customFormat="false" ht="12.75" hidden="false" customHeight="true" outlineLevel="0" collapsed="false">
      <c r="A94" s="6" t="s">
        <v>39</v>
      </c>
      <c r="B94" s="74" t="s">
        <v>101</v>
      </c>
      <c r="C94" s="74"/>
      <c r="D94" s="70" t="n">
        <v>0.02</v>
      </c>
      <c r="E94" s="75"/>
    </row>
    <row r="95" customFormat="false" ht="12.75" hidden="false" customHeight="true" outlineLevel="0" collapsed="false">
      <c r="A95" s="6" t="s">
        <v>41</v>
      </c>
      <c r="B95" s="74" t="s">
        <v>144</v>
      </c>
      <c r="C95" s="74"/>
      <c r="D95" s="70"/>
      <c r="E95" s="75"/>
    </row>
    <row r="96" customFormat="false" ht="12.75" hidden="false" customHeight="true" outlineLevel="0" collapsed="false">
      <c r="A96" s="6" t="s">
        <v>64</v>
      </c>
      <c r="B96" s="30" t="s">
        <v>102</v>
      </c>
      <c r="C96" s="30"/>
      <c r="D96" s="30"/>
      <c r="E96" s="61" t="s">
        <v>38</v>
      </c>
    </row>
    <row r="97" customFormat="false" ht="12.75" hidden="false" customHeight="false" outlineLevel="0" collapsed="false">
      <c r="A97" s="35" t="s">
        <v>103</v>
      </c>
      <c r="B97" s="35"/>
      <c r="C97" s="35"/>
      <c r="D97" s="35"/>
      <c r="E97" s="76" t="n">
        <f aca="false">SUM(E89:E96)</f>
        <v>0</v>
      </c>
    </row>
    <row r="98" customFormat="false" ht="12.75" hidden="false" customHeight="false" outlineLevel="0" collapsed="false">
      <c r="A98" s="77"/>
      <c r="B98" s="77"/>
      <c r="C98" s="77"/>
      <c r="D98" s="77"/>
      <c r="E98" s="77" t="n">
        <f aca="false">SUM(E97:E97)</f>
        <v>0</v>
      </c>
    </row>
    <row r="99" customFormat="false" ht="12.75" hidden="false" customHeight="false" outlineLevel="0" collapsed="false">
      <c r="A99" s="35" t="s">
        <v>104</v>
      </c>
      <c r="B99" s="35"/>
      <c r="C99" s="35"/>
      <c r="D99" s="35"/>
      <c r="E99" s="35"/>
    </row>
    <row r="100" customFormat="false" ht="12.75" hidden="false" customHeight="false" outlineLevel="0" collapsed="false">
      <c r="A100" s="35" t="s">
        <v>105</v>
      </c>
      <c r="B100" s="35" t="s">
        <v>106</v>
      </c>
      <c r="C100" s="35"/>
      <c r="D100" s="35"/>
      <c r="E100" s="36" t="s">
        <v>31</v>
      </c>
    </row>
    <row r="101" customFormat="false" ht="12.75" hidden="false" customHeight="false" outlineLevel="0" collapsed="false">
      <c r="A101" s="6" t="s">
        <v>5</v>
      </c>
      <c r="B101" s="78" t="s">
        <v>107</v>
      </c>
      <c r="C101" s="78"/>
      <c r="D101" s="78"/>
      <c r="E101" s="95"/>
    </row>
    <row r="102" customFormat="false" ht="12.75" hidden="false" customHeight="false" outlineLevel="0" collapsed="false">
      <c r="A102" s="35" t="s">
        <v>103</v>
      </c>
      <c r="B102" s="35"/>
      <c r="C102" s="35"/>
      <c r="D102" s="35"/>
      <c r="E102" s="36" t="n">
        <f aca="false">SUM(E101)</f>
        <v>0</v>
      </c>
    </row>
    <row r="103" customFormat="false" ht="12.75" hidden="false" customHeight="false" outlineLevel="0" collapsed="false">
      <c r="A103" s="6" t="s">
        <v>7</v>
      </c>
      <c r="B103" s="67" t="s">
        <v>108</v>
      </c>
      <c r="C103" s="67"/>
      <c r="D103" s="67"/>
      <c r="E103" s="50" t="n">
        <f aca="false">E102*D54</f>
        <v>0</v>
      </c>
    </row>
    <row r="104" customFormat="false" ht="12.75" hidden="false" customHeight="false" outlineLevel="0" collapsed="false">
      <c r="A104" s="35" t="s">
        <v>103</v>
      </c>
      <c r="B104" s="35"/>
      <c r="C104" s="35"/>
      <c r="D104" s="35"/>
      <c r="E104" s="36" t="n">
        <f aca="false">SUM(E102:E103)</f>
        <v>0</v>
      </c>
    </row>
    <row r="105" customFormat="false" ht="12.75" hidden="false" customHeight="false" outlineLevel="0" collapsed="false">
      <c r="A105" s="77"/>
      <c r="B105" s="77"/>
      <c r="C105" s="77"/>
      <c r="D105" s="77"/>
      <c r="E105" s="77"/>
    </row>
    <row r="106" customFormat="false" ht="12.75" hidden="false" customHeight="false" outlineLevel="0" collapsed="false">
      <c r="A106" s="35" t="s">
        <v>109</v>
      </c>
      <c r="B106" s="35"/>
      <c r="C106" s="35"/>
      <c r="D106" s="35"/>
      <c r="E106" s="35"/>
    </row>
    <row r="107" customFormat="false" ht="12.75" hidden="false" customHeight="false" outlineLevel="0" collapsed="false">
      <c r="A107" s="35" t="n">
        <v>4</v>
      </c>
      <c r="B107" s="35" t="s">
        <v>110</v>
      </c>
      <c r="C107" s="35"/>
      <c r="D107" s="35"/>
      <c r="E107" s="35" t="s">
        <v>31</v>
      </c>
    </row>
    <row r="108" customFormat="false" ht="12.75" hidden="false" customHeight="false" outlineLevel="0" collapsed="false">
      <c r="A108" s="73" t="s">
        <v>95</v>
      </c>
      <c r="B108" s="78" t="s">
        <v>96</v>
      </c>
      <c r="C108" s="78"/>
      <c r="D108" s="78"/>
      <c r="E108" s="34" t="n">
        <f aca="false">E97</f>
        <v>0</v>
      </c>
    </row>
    <row r="109" customFormat="false" ht="12.75" hidden="false" customHeight="false" outlineLevel="0" collapsed="false">
      <c r="A109" s="66" t="s">
        <v>105</v>
      </c>
      <c r="B109" s="78" t="s">
        <v>106</v>
      </c>
      <c r="C109" s="78"/>
      <c r="D109" s="78"/>
      <c r="E109" s="34" t="n">
        <f aca="false">E104</f>
        <v>0</v>
      </c>
    </row>
    <row r="110" customFormat="false" ht="12.75" hidden="false" customHeight="false" outlineLevel="0" collapsed="false">
      <c r="A110" s="35" t="s">
        <v>103</v>
      </c>
      <c r="B110" s="35"/>
      <c r="C110" s="35"/>
      <c r="D110" s="35"/>
      <c r="E110" s="36" t="n">
        <f aca="false">SUM(E108:E109)</f>
        <v>0</v>
      </c>
    </row>
    <row r="111" customFormat="false" ht="12.75" hidden="false" customHeight="false" outlineLevel="0" collapsed="false">
      <c r="A111" s="38"/>
      <c r="B111" s="38"/>
      <c r="C111" s="38"/>
      <c r="D111" s="38"/>
      <c r="E111" s="63"/>
    </row>
    <row r="112" customFormat="false" ht="12.75" hidden="false" customHeight="false" outlineLevel="0" collapsed="false">
      <c r="A112" s="35" t="s">
        <v>111</v>
      </c>
      <c r="B112" s="35"/>
      <c r="C112" s="35"/>
      <c r="D112" s="35"/>
      <c r="E112" s="35"/>
    </row>
    <row r="113" customFormat="false" ht="12.75" hidden="false" customHeight="false" outlineLevel="0" collapsed="false">
      <c r="A113" s="77"/>
      <c r="B113" s="77"/>
      <c r="C113" s="77"/>
      <c r="D113" s="77"/>
      <c r="E113" s="77"/>
    </row>
    <row r="114" customFormat="false" ht="12.75" hidden="false" customHeight="false" outlineLevel="0" collapsed="false">
      <c r="A114" s="35" t="n">
        <v>5</v>
      </c>
      <c r="B114" s="35" t="s">
        <v>112</v>
      </c>
      <c r="C114" s="35"/>
      <c r="D114" s="35"/>
      <c r="E114" s="60" t="s">
        <v>31</v>
      </c>
    </row>
    <row r="115" customFormat="false" ht="12.75" hidden="false" customHeight="true" outlineLevel="0" collapsed="false">
      <c r="A115" s="6" t="s">
        <v>5</v>
      </c>
      <c r="B115" s="30" t="s">
        <v>113</v>
      </c>
      <c r="C115" s="30"/>
      <c r="D115" s="30"/>
      <c r="E115" s="61"/>
    </row>
    <row r="116" customFormat="false" ht="12.75" hidden="false" customHeight="true" outlineLevel="0" collapsed="false">
      <c r="A116" s="6" t="s">
        <v>7</v>
      </c>
      <c r="B116" s="30" t="s">
        <v>114</v>
      </c>
      <c r="C116" s="30"/>
      <c r="D116" s="30"/>
      <c r="E116" s="61"/>
    </row>
    <row r="117" customFormat="false" ht="12.75" hidden="false" customHeight="true" outlineLevel="0" collapsed="false">
      <c r="A117" s="6" t="s">
        <v>10</v>
      </c>
      <c r="B117" s="30" t="s">
        <v>115</v>
      </c>
      <c r="C117" s="30"/>
      <c r="D117" s="30"/>
      <c r="E117" s="61"/>
    </row>
    <row r="118" customFormat="false" ht="12.8" hidden="false" customHeight="false" outlineLevel="0" collapsed="false">
      <c r="A118" s="6" t="s">
        <v>12</v>
      </c>
      <c r="B118" s="30" t="s">
        <v>116</v>
      </c>
      <c r="C118" s="30"/>
      <c r="D118" s="30"/>
      <c r="E118" s="61"/>
    </row>
    <row r="119" customFormat="false" ht="12.75" hidden="false" customHeight="true" outlineLevel="0" collapsed="false">
      <c r="A119" s="6" t="s">
        <v>36</v>
      </c>
      <c r="B119" s="30" t="s">
        <v>102</v>
      </c>
      <c r="C119" s="30"/>
      <c r="D119" s="30"/>
      <c r="E119" s="61"/>
    </row>
    <row r="120" customFormat="false" ht="12.75" hidden="false" customHeight="false" outlineLevel="0" collapsed="false">
      <c r="A120" s="35" t="s">
        <v>82</v>
      </c>
      <c r="B120" s="35"/>
      <c r="C120" s="35"/>
      <c r="D120" s="35"/>
      <c r="E120" s="36" t="n">
        <f aca="false">SUM(E115:E119)</f>
        <v>0</v>
      </c>
    </row>
    <row r="122" customFormat="false" ht="12.75" hidden="false" customHeight="false" outlineLevel="0" collapsed="false">
      <c r="A122" s="35" t="s">
        <v>117</v>
      </c>
      <c r="B122" s="35"/>
      <c r="C122" s="35"/>
      <c r="D122" s="35"/>
      <c r="E122" s="35"/>
    </row>
    <row r="123" customFormat="false" ht="12.75" hidden="false" customHeight="true" outlineLevel="0" collapsed="false">
      <c r="A123" s="68" t="s">
        <v>118</v>
      </c>
      <c r="B123" s="35" t="s">
        <v>119</v>
      </c>
      <c r="C123" s="79" t="s">
        <v>56</v>
      </c>
      <c r="D123" s="79"/>
      <c r="E123" s="79" t="s">
        <v>31</v>
      </c>
    </row>
    <row r="124" customFormat="false" ht="12.75" hidden="false" customHeight="true" outlineLevel="0" collapsed="false">
      <c r="A124" s="6" t="s">
        <v>5</v>
      </c>
      <c r="B124" s="30" t="s">
        <v>120</v>
      </c>
      <c r="C124" s="30"/>
      <c r="D124" s="107" t="n">
        <v>0.03</v>
      </c>
      <c r="E124" s="75" t="n">
        <f aca="false">D124*E141</f>
        <v>0</v>
      </c>
    </row>
    <row r="125" customFormat="false" ht="12.75" hidden="false" customHeight="true" outlineLevel="0" collapsed="false">
      <c r="A125" s="6" t="s">
        <v>7</v>
      </c>
      <c r="B125" s="56" t="s">
        <v>122</v>
      </c>
      <c r="C125" s="56"/>
      <c r="D125" s="108" t="n">
        <v>0.1</v>
      </c>
      <c r="E125" s="75" t="n">
        <f aca="false">(E141+E124)*D125</f>
        <v>0</v>
      </c>
    </row>
    <row r="126" customFormat="false" ht="12.75" hidden="false" customHeight="true" outlineLevel="0" collapsed="false">
      <c r="A126" s="6" t="s">
        <v>10</v>
      </c>
      <c r="B126" s="30" t="s">
        <v>123</v>
      </c>
      <c r="C126" s="30"/>
      <c r="D126" s="80" t="n">
        <f aca="false">D128+D130+D131</f>
        <v>0.0865</v>
      </c>
      <c r="E126" s="75"/>
    </row>
    <row r="127" customFormat="false" ht="12.75" hidden="false" customHeight="true" outlineLevel="0" collapsed="false">
      <c r="A127" s="6" t="s">
        <v>124</v>
      </c>
      <c r="B127" s="30" t="s">
        <v>125</v>
      </c>
      <c r="C127" s="30"/>
      <c r="D127" s="109"/>
      <c r="E127" s="75"/>
    </row>
    <row r="128" customFormat="false" ht="12.75" hidden="false" customHeight="true" outlineLevel="0" collapsed="false">
      <c r="A128" s="6"/>
      <c r="B128" s="30" t="s">
        <v>126</v>
      </c>
      <c r="C128" s="30"/>
      <c r="D128" s="80" t="n">
        <v>0.0065</v>
      </c>
      <c r="E128" s="75" t="n">
        <f aca="false">((E141+E124+E125)/0.9135)*D128</f>
        <v>0</v>
      </c>
    </row>
    <row r="129" customFormat="false" ht="12.75" hidden="false" customHeight="true" outlineLevel="0" collapsed="false">
      <c r="A129" s="6"/>
      <c r="B129" s="30" t="s">
        <v>127</v>
      </c>
      <c r="C129" s="30"/>
      <c r="D129" s="80" t="n">
        <v>0</v>
      </c>
      <c r="E129" s="75"/>
    </row>
    <row r="130" customFormat="false" ht="12.75" hidden="false" customHeight="true" outlineLevel="0" collapsed="false">
      <c r="A130" s="6"/>
      <c r="B130" s="56" t="s">
        <v>128</v>
      </c>
      <c r="C130" s="56"/>
      <c r="D130" s="82" t="n">
        <v>0.03</v>
      </c>
      <c r="E130" s="75" t="n">
        <f aca="false">((E141+E124+E125)/0.9135)*D130</f>
        <v>0</v>
      </c>
    </row>
    <row r="131" customFormat="false" ht="12.75" hidden="false" customHeight="true" outlineLevel="0" collapsed="false">
      <c r="A131" s="6" t="s">
        <v>129</v>
      </c>
      <c r="B131" s="56" t="s">
        <v>130</v>
      </c>
      <c r="C131" s="56"/>
      <c r="D131" s="82" t="n">
        <v>0.05</v>
      </c>
      <c r="E131" s="75" t="n">
        <f aca="false">((E141+E124+E125)/0.9135)*D131</f>
        <v>0</v>
      </c>
    </row>
    <row r="132" customFormat="false" ht="12.75" hidden="false" customHeight="false" outlineLevel="0" collapsed="false">
      <c r="A132" s="35" t="s">
        <v>82</v>
      </c>
      <c r="B132" s="35"/>
      <c r="C132" s="35"/>
      <c r="D132" s="83" t="n">
        <f aca="false">SUM(D124:D131)</f>
        <v>0.303</v>
      </c>
      <c r="E132" s="47" t="n">
        <f aca="false">SUM(E124:E131)</f>
        <v>0</v>
      </c>
    </row>
    <row r="133" customFormat="false" ht="12.75" hidden="false" customHeight="false" outlineLevel="0" collapsed="false">
      <c r="A133" s="38"/>
      <c r="B133" s="38"/>
      <c r="C133" s="110"/>
      <c r="D133" s="111"/>
      <c r="E133" s="112"/>
    </row>
    <row r="134" customFormat="false" ht="12.75" hidden="false" customHeight="false" outlineLevel="0" collapsed="false">
      <c r="A134" s="35" t="s">
        <v>131</v>
      </c>
      <c r="B134" s="35"/>
      <c r="C134" s="35"/>
      <c r="D134" s="35"/>
      <c r="E134" s="35"/>
    </row>
    <row r="135" customFormat="false" ht="12.75" hidden="false" customHeight="true" outlineLevel="0" collapsed="false">
      <c r="A135" s="68"/>
      <c r="B135" s="87" t="s">
        <v>132</v>
      </c>
      <c r="C135" s="87"/>
      <c r="D135" s="87"/>
      <c r="E135" s="60" t="s">
        <v>31</v>
      </c>
    </row>
    <row r="136" customFormat="false" ht="12.75" hidden="false" customHeight="true" outlineLevel="0" collapsed="false">
      <c r="A136" s="88" t="s">
        <v>5</v>
      </c>
      <c r="B136" s="30" t="s">
        <v>133</v>
      </c>
      <c r="C136" s="30"/>
      <c r="D136" s="30"/>
      <c r="E136" s="75" t="n">
        <f aca="false">E32</f>
        <v>0</v>
      </c>
    </row>
    <row r="137" customFormat="false" ht="12.75" hidden="false" customHeight="true" outlineLevel="0" collapsed="false">
      <c r="A137" s="88" t="s">
        <v>7</v>
      </c>
      <c r="B137" s="30" t="s">
        <v>44</v>
      </c>
      <c r="C137" s="30"/>
      <c r="D137" s="30"/>
      <c r="E137" s="75" t="n">
        <f aca="false">E73</f>
        <v>0</v>
      </c>
    </row>
    <row r="138" customFormat="false" ht="12.75" hidden="false" customHeight="true" outlineLevel="0" collapsed="false">
      <c r="A138" s="88" t="s">
        <v>10</v>
      </c>
      <c r="B138" s="30" t="s">
        <v>83</v>
      </c>
      <c r="C138" s="30"/>
      <c r="D138" s="30"/>
      <c r="E138" s="75" t="n">
        <f aca="false">E84</f>
        <v>0</v>
      </c>
    </row>
    <row r="139" customFormat="false" ht="12.75" hidden="false" customHeight="true" outlineLevel="0" collapsed="false">
      <c r="A139" s="88" t="s">
        <v>12</v>
      </c>
      <c r="B139" s="30" t="s">
        <v>93</v>
      </c>
      <c r="C139" s="30"/>
      <c r="D139" s="30"/>
      <c r="E139" s="75" t="n">
        <f aca="false">E110</f>
        <v>0</v>
      </c>
    </row>
    <row r="140" customFormat="false" ht="12.75" hidden="false" customHeight="true" outlineLevel="0" collapsed="false">
      <c r="A140" s="88" t="s">
        <v>36</v>
      </c>
      <c r="B140" s="30" t="s">
        <v>111</v>
      </c>
      <c r="C140" s="30"/>
      <c r="D140" s="30"/>
      <c r="E140" s="75" t="n">
        <f aca="false">E120</f>
        <v>0</v>
      </c>
    </row>
    <row r="141" customFormat="false" ht="12.75" hidden="false" customHeight="true" outlineLevel="0" collapsed="false">
      <c r="A141" s="87" t="s">
        <v>134</v>
      </c>
      <c r="B141" s="87"/>
      <c r="C141" s="87"/>
      <c r="D141" s="87"/>
      <c r="E141" s="89" t="n">
        <f aca="false">SUM(E136:E140)</f>
        <v>0</v>
      </c>
    </row>
    <row r="142" customFormat="false" ht="12.75" hidden="false" customHeight="false" outlineLevel="0" collapsed="false">
      <c r="A142" s="88"/>
      <c r="B142" s="88"/>
      <c r="C142" s="88"/>
      <c r="D142" s="88"/>
      <c r="E142" s="88"/>
    </row>
    <row r="143" customFormat="false" ht="12.75" hidden="false" customHeight="true" outlineLevel="0" collapsed="false">
      <c r="A143" s="88" t="s">
        <v>39</v>
      </c>
      <c r="B143" s="30" t="s">
        <v>135</v>
      </c>
      <c r="C143" s="30"/>
      <c r="D143" s="30"/>
      <c r="E143" s="75" t="n">
        <f aca="false">E132</f>
        <v>0</v>
      </c>
    </row>
    <row r="144" customFormat="false" ht="12.75" hidden="false" customHeight="false" outlineLevel="0" collapsed="false">
      <c r="A144" s="68" t="s">
        <v>136</v>
      </c>
      <c r="B144" s="68"/>
      <c r="C144" s="68"/>
      <c r="D144" s="68"/>
      <c r="E144" s="76" t="n">
        <f aca="false">E141+E143</f>
        <v>0</v>
      </c>
    </row>
    <row r="145" customFormat="false" ht="12.75" hidden="false" customHeight="false" outlineLevel="0" collapsed="false">
      <c r="A145" s="110"/>
      <c r="B145" s="110"/>
      <c r="C145" s="110"/>
      <c r="D145" s="110"/>
      <c r="E145" s="110"/>
    </row>
  </sheetData>
  <mergeCells count="125">
    <mergeCell ref="A1:E1"/>
    <mergeCell ref="C2:E2"/>
    <mergeCell ref="A3:E3"/>
    <mergeCell ref="A5:E5"/>
    <mergeCell ref="C6:E6"/>
    <mergeCell ref="C7:E7"/>
    <mergeCell ref="C8:E8"/>
    <mergeCell ref="C9:E9"/>
    <mergeCell ref="A10:E10"/>
    <mergeCell ref="A11:E11"/>
    <mergeCell ref="C12:E12"/>
    <mergeCell ref="C13:E13"/>
    <mergeCell ref="A15:E15"/>
    <mergeCell ref="A16:E16"/>
    <mergeCell ref="C17:E17"/>
    <mergeCell ref="C18:E18"/>
    <mergeCell ref="C19:E19"/>
    <mergeCell ref="C20:E20"/>
    <mergeCell ref="C21:E21"/>
    <mergeCell ref="A23:E23"/>
    <mergeCell ref="B24:D24"/>
    <mergeCell ref="B25:D25"/>
    <mergeCell ref="C26:D26"/>
    <mergeCell ref="C27:D27"/>
    <mergeCell ref="B28:D28"/>
    <mergeCell ref="B29:D29"/>
    <mergeCell ref="B30:D30"/>
    <mergeCell ref="B31:D31"/>
    <mergeCell ref="A32:D32"/>
    <mergeCell ref="A34:E34"/>
    <mergeCell ref="A36:E36"/>
    <mergeCell ref="B37:D37"/>
    <mergeCell ref="B38:C38"/>
    <mergeCell ref="B39:C39"/>
    <mergeCell ref="A40:D40"/>
    <mergeCell ref="A42:D42"/>
    <mergeCell ref="A44:E44"/>
    <mergeCell ref="C45:D45"/>
    <mergeCell ref="B46:C46"/>
    <mergeCell ref="B47:C47"/>
    <mergeCell ref="B48:C48"/>
    <mergeCell ref="B49:C49"/>
    <mergeCell ref="B50:C50"/>
    <mergeCell ref="B51:C51"/>
    <mergeCell ref="B52:C52"/>
    <mergeCell ref="B53:C53"/>
    <mergeCell ref="A54:C54"/>
    <mergeCell ref="A56:E56"/>
    <mergeCell ref="B58:C58"/>
    <mergeCell ref="B59:C59"/>
    <mergeCell ref="B60:C60"/>
    <mergeCell ref="B61:C61"/>
    <mergeCell ref="B62:C62"/>
    <mergeCell ref="B63:C63"/>
    <mergeCell ref="B64:C64"/>
    <mergeCell ref="A65:C65"/>
    <mergeCell ref="A67:E67"/>
    <mergeCell ref="B69:C69"/>
    <mergeCell ref="B70:C70"/>
    <mergeCell ref="B71:C71"/>
    <mergeCell ref="B72:C72"/>
    <mergeCell ref="A73:C73"/>
    <mergeCell ref="A75:E75"/>
    <mergeCell ref="A76:E76"/>
    <mergeCell ref="B77:C77"/>
    <mergeCell ref="B78:C78"/>
    <mergeCell ref="B79:C79"/>
    <mergeCell ref="B80:C80"/>
    <mergeCell ref="B81:C81"/>
    <mergeCell ref="B82:C82"/>
    <mergeCell ref="B83:C83"/>
    <mergeCell ref="A84:D84"/>
    <mergeCell ref="A86:E86"/>
    <mergeCell ref="A87:E87"/>
    <mergeCell ref="B88:D88"/>
    <mergeCell ref="B89:C89"/>
    <mergeCell ref="B90:C90"/>
    <mergeCell ref="B91:C91"/>
    <mergeCell ref="B92:C92"/>
    <mergeCell ref="B93:C93"/>
    <mergeCell ref="B94:C94"/>
    <mergeCell ref="B96:C96"/>
    <mergeCell ref="A97:D97"/>
    <mergeCell ref="A98:E98"/>
    <mergeCell ref="A99:E99"/>
    <mergeCell ref="B100:D100"/>
    <mergeCell ref="B101:D101"/>
    <mergeCell ref="A102:D102"/>
    <mergeCell ref="B103:D103"/>
    <mergeCell ref="A104:D104"/>
    <mergeCell ref="A105:E105"/>
    <mergeCell ref="A106:E106"/>
    <mergeCell ref="B107:D107"/>
    <mergeCell ref="B108:D108"/>
    <mergeCell ref="B109:D109"/>
    <mergeCell ref="A110:D110"/>
    <mergeCell ref="A112:E112"/>
    <mergeCell ref="B114:C114"/>
    <mergeCell ref="B115:C115"/>
    <mergeCell ref="B116:C116"/>
    <mergeCell ref="B117:C117"/>
    <mergeCell ref="B119:C119"/>
    <mergeCell ref="A120:D120"/>
    <mergeCell ref="A122:E122"/>
    <mergeCell ref="C123:D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A132:C132"/>
    <mergeCell ref="A134:E134"/>
    <mergeCell ref="B135:D135"/>
    <mergeCell ref="B136:D136"/>
    <mergeCell ref="B137:D137"/>
    <mergeCell ref="B138:D138"/>
    <mergeCell ref="B139:D139"/>
    <mergeCell ref="B140:D140"/>
    <mergeCell ref="A141:D141"/>
    <mergeCell ref="A142:E142"/>
    <mergeCell ref="B143:D143"/>
    <mergeCell ref="A144:D144"/>
  </mergeCells>
  <printOptions headings="false" gridLines="false" gridLinesSet="true" horizontalCentered="false" verticalCentered="false"/>
  <pageMargins left="0.511805555555555" right="0.511805555555555" top="0.7875" bottom="0.7875" header="0.315277777777778" footer="0.511805555555555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&amp;CANEXO III - D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5" activeCellId="0" sqref="D15"/>
    </sheetView>
  </sheetViews>
  <sheetFormatPr defaultColWidth="11.82421875" defaultRowHeight="12.7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20.98"/>
    <col collapsed="false" customWidth="true" hidden="false" outlineLevel="0" max="3" min="3" style="0" width="19.85"/>
    <col collapsed="false" customWidth="true" hidden="false" outlineLevel="0" max="4" min="4" style="0" width="16.71"/>
    <col collapsed="false" customWidth="true" hidden="false" outlineLevel="0" max="5" min="5" style="0" width="17"/>
    <col collapsed="false" customWidth="true" hidden="false" outlineLevel="0" max="6" min="6" style="0" width="13.43"/>
    <col collapsed="false" customWidth="true" hidden="false" outlineLevel="0" max="7" min="7" style="0" width="16.41"/>
    <col collapsed="false" customWidth="true" hidden="false" outlineLevel="0" max="8" min="8" style="0" width="22.14"/>
  </cols>
  <sheetData>
    <row r="1" customFormat="false" ht="12.75" hidden="false" customHeight="false" outlineLevel="0" collapsed="false">
      <c r="D1" s="1" t="s">
        <v>149</v>
      </c>
      <c r="E1" s="1"/>
    </row>
    <row r="2" customFormat="false" ht="12.75" hidden="false" customHeight="false" outlineLevel="0" collapsed="false">
      <c r="A2" s="113"/>
      <c r="B2" s="113"/>
      <c r="C2" s="113"/>
      <c r="D2" s="113"/>
      <c r="E2" s="113"/>
      <c r="F2" s="113"/>
      <c r="G2" s="113"/>
      <c r="H2" s="113"/>
    </row>
    <row r="3" customFormat="false" ht="12.75" hidden="false" customHeight="false" outlineLevel="0" collapsed="false">
      <c r="A3" s="113"/>
      <c r="B3" s="113"/>
      <c r="C3" s="113"/>
      <c r="D3" s="113"/>
      <c r="E3" s="113"/>
      <c r="F3" s="113"/>
      <c r="G3" s="113"/>
      <c r="H3" s="113"/>
    </row>
    <row r="4" customFormat="false" ht="12.75" hidden="false" customHeight="false" outlineLevel="0" collapsed="false">
      <c r="A4" s="113"/>
      <c r="B4" s="113"/>
      <c r="C4" s="113"/>
      <c r="D4" s="113"/>
      <c r="E4" s="113"/>
      <c r="F4" s="113"/>
      <c r="G4" s="113"/>
      <c r="H4" s="113"/>
    </row>
    <row r="5" customFormat="false" ht="12.75" hidden="false" customHeight="false" outlineLevel="0" collapsed="false">
      <c r="A5" s="113"/>
      <c r="B5" s="113"/>
      <c r="C5" s="113"/>
      <c r="D5" s="113"/>
      <c r="E5" s="113"/>
      <c r="F5" s="113"/>
      <c r="G5" s="113"/>
      <c r="H5" s="113"/>
    </row>
    <row r="6" customFormat="false" ht="12.75" hidden="false" customHeight="false" outlineLevel="0" collapsed="false">
      <c r="A6" s="113"/>
      <c r="B6" s="113"/>
      <c r="C6" s="113"/>
      <c r="D6" s="113"/>
      <c r="E6" s="113"/>
      <c r="F6" s="113"/>
      <c r="G6" s="113"/>
      <c r="H6" s="113"/>
    </row>
    <row r="7" customFormat="false" ht="12.75" hidden="false" customHeight="false" outlineLevel="0" collapsed="false">
      <c r="A7" s="113"/>
      <c r="B7" s="113"/>
      <c r="C7" s="113"/>
      <c r="D7" s="113"/>
      <c r="E7" s="113"/>
      <c r="F7" s="113"/>
      <c r="G7" s="113"/>
      <c r="H7" s="113"/>
    </row>
    <row r="8" customFormat="false" ht="12.75" hidden="false" customHeight="false" outlineLevel="0" collapsed="false">
      <c r="A8" s="113"/>
      <c r="B8" s="113"/>
      <c r="C8" s="114"/>
      <c r="D8" s="113"/>
      <c r="E8" s="113"/>
      <c r="F8" s="113"/>
      <c r="G8" s="113"/>
      <c r="H8" s="113"/>
    </row>
    <row r="9" customFormat="false" ht="12.75" hidden="false" customHeight="false" outlineLevel="0" collapsed="false">
      <c r="A9" s="113"/>
      <c r="B9" s="113"/>
      <c r="C9" s="113"/>
      <c r="D9" s="113"/>
      <c r="E9" s="113"/>
      <c r="F9" s="113"/>
      <c r="G9" s="113"/>
      <c r="H9" s="113"/>
    </row>
    <row r="10" customFormat="false" ht="12.75" hidden="false" customHeight="false" outlineLevel="0" collapsed="false">
      <c r="A10" s="115" t="s">
        <v>150</v>
      </c>
      <c r="B10" s="115"/>
      <c r="C10" s="115"/>
      <c r="D10" s="115"/>
      <c r="E10" s="115"/>
      <c r="F10" s="115"/>
      <c r="G10" s="115"/>
      <c r="H10" s="115"/>
    </row>
    <row r="11" customFormat="false" ht="12.75" hidden="false" customHeight="false" outlineLevel="0" collapsed="false">
      <c r="A11" s="116"/>
      <c r="B11" s="116"/>
      <c r="C11" s="116"/>
      <c r="D11" s="116"/>
      <c r="E11" s="116"/>
      <c r="F11" s="116"/>
      <c r="G11" s="116"/>
      <c r="H11" s="116"/>
    </row>
    <row r="12" customFormat="false" ht="38.25" hidden="false" customHeight="false" outlineLevel="0" collapsed="false">
      <c r="A12" s="99" t="s">
        <v>151</v>
      </c>
      <c r="B12" s="99" t="s">
        <v>152</v>
      </c>
      <c r="C12" s="117" t="s">
        <v>153</v>
      </c>
      <c r="D12" s="117" t="s">
        <v>154</v>
      </c>
      <c r="E12" s="117" t="s">
        <v>155</v>
      </c>
      <c r="F12" s="99" t="s">
        <v>156</v>
      </c>
      <c r="G12" s="117" t="s">
        <v>157</v>
      </c>
      <c r="H12" s="117" t="s">
        <v>158</v>
      </c>
    </row>
    <row r="13" customFormat="false" ht="12.75" hidden="false" customHeight="false" outlineLevel="0" collapsed="false">
      <c r="A13" s="49" t="n">
        <v>1</v>
      </c>
      <c r="B13" s="118" t="str">
        <f aca="false">'OFICIAL POLIVALENTE'!A15</f>
        <v>OFICIAL POLIVALENTE</v>
      </c>
      <c r="C13" s="119" t="n">
        <f aca="false">'OFICIAL POLIVALENTE'!E146</f>
        <v>0</v>
      </c>
      <c r="D13" s="8" t="n">
        <v>1</v>
      </c>
      <c r="E13" s="119" t="n">
        <f aca="false">C13*D13</f>
        <v>0</v>
      </c>
      <c r="F13" s="8" t="n">
        <v>1</v>
      </c>
      <c r="G13" s="119" t="n">
        <f aca="false">F13*E13</f>
        <v>0</v>
      </c>
      <c r="H13" s="119" t="n">
        <f aca="false">G13*12</f>
        <v>0</v>
      </c>
    </row>
    <row r="14" customFormat="false" ht="25.5" hidden="false" customHeight="false" outlineLevel="0" collapsed="false">
      <c r="A14" s="120" t="n">
        <v>2</v>
      </c>
      <c r="B14" s="121" t="str">
        <f aca="false">'AJUDANTE PRÁTICO'!A13</f>
        <v>AJUDANTE PRÁTICO</v>
      </c>
      <c r="C14" s="119" t="n">
        <f aca="false">'AJUDANTE PRÁTICO'!E144</f>
        <v>0</v>
      </c>
      <c r="D14" s="8" t="n">
        <v>1</v>
      </c>
      <c r="E14" s="119" t="n">
        <f aca="false">C14*D14</f>
        <v>0</v>
      </c>
      <c r="F14" s="8" t="n">
        <v>2</v>
      </c>
      <c r="G14" s="119" t="n">
        <f aca="false">F14*E14</f>
        <v>0</v>
      </c>
      <c r="H14" s="119" t="n">
        <f aca="false">G14*12</f>
        <v>0</v>
      </c>
    </row>
    <row r="15" customFormat="false" ht="23.85" hidden="false" customHeight="false" outlineLevel="0" collapsed="false">
      <c r="A15" s="120" t="n">
        <v>3</v>
      </c>
      <c r="B15" s="121" t="s">
        <v>159</v>
      </c>
      <c r="C15" s="122" t="n">
        <v>0</v>
      </c>
      <c r="D15" s="8" t="n">
        <v>1</v>
      </c>
      <c r="E15" s="122" t="n">
        <v>0</v>
      </c>
      <c r="F15" s="8" t="n">
        <v>1</v>
      </c>
      <c r="G15" s="119" t="n">
        <v>0</v>
      </c>
      <c r="H15" s="119" t="n">
        <v>0</v>
      </c>
    </row>
    <row r="16" customFormat="false" ht="12.75" hidden="false" customHeight="false" outlineLevel="0" collapsed="false">
      <c r="A16" s="6" t="s">
        <v>160</v>
      </c>
      <c r="B16" s="6"/>
      <c r="C16" s="6"/>
      <c r="D16" s="6"/>
      <c r="E16" s="6"/>
      <c r="F16" s="6"/>
      <c r="G16" s="123" t="n">
        <f aca="false">SUM(G13:G14)</f>
        <v>0</v>
      </c>
      <c r="H16" s="123" t="n">
        <f aca="false">SUM(H13:H14)</f>
        <v>0</v>
      </c>
    </row>
    <row r="17" customFormat="false" ht="12.75" hidden="false" customHeight="false" outlineLevel="0" collapsed="false">
      <c r="A17" s="113"/>
      <c r="B17" s="113"/>
      <c r="C17" s="113"/>
      <c r="D17" s="113"/>
      <c r="E17" s="113"/>
      <c r="F17" s="113"/>
      <c r="G17" s="113"/>
      <c r="H17" s="113"/>
    </row>
    <row r="18" customFormat="false" ht="12.75" hidden="false" customHeight="false" outlineLevel="0" collapsed="false">
      <c r="A18" s="113"/>
      <c r="B18" s="113"/>
      <c r="C18" s="113"/>
      <c r="D18" s="113"/>
      <c r="E18" s="113"/>
      <c r="F18" s="113"/>
      <c r="G18" s="113"/>
      <c r="H18" s="113"/>
    </row>
    <row r="19" customFormat="false" ht="12.75" hidden="false" customHeight="false" outlineLevel="0" collapsed="false">
      <c r="A19" s="113"/>
      <c r="B19" s="113"/>
      <c r="C19" s="113"/>
      <c r="D19" s="113"/>
      <c r="E19" s="113"/>
      <c r="F19" s="113"/>
      <c r="G19" s="113"/>
      <c r="H19" s="113"/>
    </row>
    <row r="20" customFormat="false" ht="12.75" hidden="false" customHeight="false" outlineLevel="0" collapsed="false">
      <c r="A20" s="113"/>
      <c r="B20" s="113"/>
      <c r="C20" s="113"/>
      <c r="D20" s="113"/>
      <c r="E20" s="113"/>
      <c r="F20" s="113"/>
      <c r="G20" s="113"/>
      <c r="H20" s="113"/>
    </row>
    <row r="21" customFormat="false" ht="12.75" hidden="false" customHeight="false" outlineLevel="0" collapsed="false">
      <c r="A21" s="113"/>
      <c r="B21" s="113"/>
      <c r="C21" s="113"/>
      <c r="D21" s="113"/>
      <c r="E21" s="113"/>
      <c r="F21" s="113"/>
      <c r="G21" s="113"/>
      <c r="H21" s="113"/>
    </row>
  </sheetData>
  <mergeCells count="4">
    <mergeCell ref="D1:E1"/>
    <mergeCell ref="A10:H10"/>
    <mergeCell ref="A11:H11"/>
    <mergeCell ref="A16:F16"/>
  </mergeCells>
  <printOptions headings="false" gridLines="false" gridLinesSet="true" horizontalCentered="true" verticalCentered="true"/>
  <pageMargins left="0.7875" right="0.984027777777778" top="1.02361111111111" bottom="1.02361111111111" header="0.511805555555555" footer="0.787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14" activeCellId="0" sqref="G14"/>
    </sheetView>
  </sheetViews>
  <sheetFormatPr defaultColWidth="11.82421875" defaultRowHeight="12.8" zeroHeight="false" outlineLevelRow="0" outlineLevelCol="0"/>
  <cols>
    <col collapsed="false" customWidth="true" hidden="false" outlineLevel="0" max="1" min="1" style="0" width="29.31"/>
    <col collapsed="false" customWidth="true" hidden="false" outlineLevel="0" max="2" min="2" style="0" width="20.98"/>
    <col collapsed="false" customWidth="true" hidden="false" outlineLevel="0" max="3" min="3" style="0" width="19.85"/>
    <col collapsed="false" customWidth="true" hidden="false" outlineLevel="0" max="4" min="4" style="0" width="16.71"/>
    <col collapsed="false" customWidth="true" hidden="false" outlineLevel="0" max="5" min="5" style="0" width="17"/>
    <col collapsed="false" customWidth="true" hidden="false" outlineLevel="0" max="6" min="6" style="0" width="13.43"/>
    <col collapsed="false" customWidth="true" hidden="false" outlineLevel="0" max="7" min="7" style="0" width="16.41"/>
    <col collapsed="false" customWidth="true" hidden="false" outlineLevel="0" max="8" min="8" style="0" width="22.14"/>
  </cols>
  <sheetData>
    <row r="1" customFormat="false" ht="12.8" hidden="false" customHeight="false" outlineLevel="0" collapsed="false">
      <c r="A1" s="124" t="s">
        <v>161</v>
      </c>
      <c r="B1" s="124"/>
      <c r="C1" s="124"/>
      <c r="G1" s="125"/>
      <c r="H1" s="125"/>
    </row>
    <row r="2" customFormat="false" ht="13.8" hidden="false" customHeight="false" outlineLevel="0" collapsed="false">
      <c r="A2" s="126"/>
      <c r="B2" s="127"/>
      <c r="C2" s="128"/>
      <c r="G2" s="129"/>
      <c r="H2" s="129"/>
    </row>
    <row r="3" customFormat="false" ht="13.8" hidden="false" customHeight="false" outlineLevel="0" collapsed="false">
      <c r="A3" s="130" t="s">
        <v>162</v>
      </c>
      <c r="B3" s="131"/>
      <c r="C3" s="132" t="n">
        <v>0.015</v>
      </c>
      <c r="G3" s="129"/>
      <c r="H3" s="129"/>
    </row>
    <row r="4" customFormat="false" ht="13.8" hidden="false" customHeight="false" outlineLevel="0" collapsed="false">
      <c r="A4" s="133" t="s">
        <v>163</v>
      </c>
      <c r="B4" s="134"/>
      <c r="C4" s="132" t="n">
        <f aca="false">+C5+C6+C7</f>
        <v>0.0104</v>
      </c>
      <c r="G4" s="129"/>
      <c r="H4" s="129"/>
    </row>
    <row r="5" customFormat="false" ht="13.8" hidden="false" customHeight="false" outlineLevel="0" collapsed="false">
      <c r="A5" s="133" t="s">
        <v>164</v>
      </c>
      <c r="B5" s="134"/>
      <c r="C5" s="132" t="n">
        <v>0.0015</v>
      </c>
      <c r="G5" s="129"/>
      <c r="H5" s="129"/>
    </row>
    <row r="6" customFormat="false" ht="13.8" hidden="false" customHeight="false" outlineLevel="0" collapsed="false">
      <c r="A6" s="133" t="s">
        <v>165</v>
      </c>
      <c r="B6" s="134"/>
      <c r="C6" s="132" t="n">
        <v>0.0033</v>
      </c>
      <c r="G6" s="129"/>
      <c r="H6" s="129"/>
    </row>
    <row r="7" customFormat="false" ht="13.8" hidden="false" customHeight="false" outlineLevel="0" collapsed="false">
      <c r="A7" s="133" t="s">
        <v>166</v>
      </c>
      <c r="B7" s="134"/>
      <c r="C7" s="132" t="n">
        <v>0.0056</v>
      </c>
      <c r="G7" s="129"/>
      <c r="H7" s="129"/>
    </row>
    <row r="8" customFormat="false" ht="13.8" hidden="false" customHeight="false" outlineLevel="0" collapsed="false">
      <c r="A8" s="135"/>
      <c r="B8" s="136"/>
      <c r="C8" s="137"/>
      <c r="G8" s="129"/>
      <c r="H8" s="129"/>
    </row>
    <row r="9" customFormat="false" ht="13.8" hidden="false" customHeight="false" outlineLevel="0" collapsed="false">
      <c r="A9" s="130" t="s">
        <v>167</v>
      </c>
      <c r="B9" s="131"/>
      <c r="C9" s="132" t="n">
        <v>0.035</v>
      </c>
      <c r="G9" s="129"/>
      <c r="H9" s="129"/>
    </row>
    <row r="10" customFormat="false" ht="13.8" hidden="false" customHeight="false" outlineLevel="0" collapsed="false">
      <c r="A10" s="135"/>
      <c r="B10" s="136"/>
      <c r="C10" s="137"/>
      <c r="G10" s="138"/>
      <c r="H10" s="138"/>
    </row>
    <row r="11" customFormat="false" ht="13.8" hidden="false" customHeight="false" outlineLevel="0" collapsed="false">
      <c r="A11" s="130" t="s">
        <v>168</v>
      </c>
      <c r="B11" s="131"/>
      <c r="C11" s="132" t="n">
        <v>0.0065</v>
      </c>
      <c r="G11" s="139"/>
      <c r="H11" s="139"/>
    </row>
    <row r="12" customFormat="false" ht="13.8" hidden="false" customHeight="false" outlineLevel="0" collapsed="false">
      <c r="A12" s="133" t="s">
        <v>169</v>
      </c>
      <c r="B12" s="134"/>
      <c r="C12" s="132" t="n">
        <v>0.03</v>
      </c>
      <c r="G12" s="140"/>
      <c r="H12" s="140"/>
    </row>
    <row r="13" customFormat="false" ht="13.8" hidden="false" customHeight="false" outlineLevel="0" collapsed="false">
      <c r="A13" s="133" t="s">
        <v>170</v>
      </c>
      <c r="B13" s="134"/>
      <c r="C13" s="132" t="n">
        <v>0</v>
      </c>
      <c r="G13" s="141"/>
      <c r="H13" s="141"/>
    </row>
    <row r="14" customFormat="false" ht="13.8" hidden="false" customHeight="false" outlineLevel="0" collapsed="false">
      <c r="A14" s="133" t="s">
        <v>171</v>
      </c>
      <c r="B14" s="134"/>
      <c r="C14" s="132" t="n">
        <v>0.045</v>
      </c>
      <c r="G14" s="141"/>
      <c r="H14" s="141"/>
    </row>
    <row r="15" customFormat="false" ht="13.8" hidden="false" customHeight="false" outlineLevel="0" collapsed="false">
      <c r="A15" s="142" t="s">
        <v>172</v>
      </c>
      <c r="B15" s="143"/>
      <c r="C15" s="144" t="n">
        <f aca="false">+C14+C13+C12+C11</f>
        <v>0.0815</v>
      </c>
      <c r="G15" s="141"/>
      <c r="H15" s="141"/>
    </row>
    <row r="16" customFormat="false" ht="13.8" hidden="false" customHeight="false" outlineLevel="0" collapsed="false">
      <c r="A16" s="135"/>
      <c r="B16" s="136"/>
      <c r="C16" s="137"/>
      <c r="G16" s="145"/>
      <c r="H16" s="145"/>
    </row>
    <row r="17" customFormat="false" ht="13.8" hidden="false" customHeight="false" outlineLevel="0" collapsed="false">
      <c r="A17" s="130" t="s">
        <v>173</v>
      </c>
      <c r="B17" s="131"/>
      <c r="C17" s="132" t="n">
        <v>0.0111</v>
      </c>
      <c r="G17" s="129"/>
      <c r="H17" s="129"/>
    </row>
    <row r="18" customFormat="false" ht="13.8" hidden="false" customHeight="true" outlineLevel="0" collapsed="false">
      <c r="A18" s="146" t="s">
        <v>174</v>
      </c>
      <c r="B18" s="146"/>
      <c r="C18" s="147" t="n">
        <f aca="false">ROUND(+(((1+(C3+C5+C6+C7))*(1+C17)*(1+C9))/(1-(C11+C12+C13+C14))-1),4)</f>
        <v>0.1683</v>
      </c>
      <c r="G18" s="113"/>
      <c r="H18" s="113"/>
    </row>
    <row r="19" customFormat="false" ht="13.8" hidden="false" customHeight="false" outlineLevel="0" collapsed="false">
      <c r="C19" s="148"/>
      <c r="G19" s="113"/>
      <c r="H19" s="113"/>
    </row>
    <row r="20" customFormat="false" ht="12.8" hidden="false" customHeight="false" outlineLevel="0" collapsed="false">
      <c r="G20" s="113"/>
      <c r="H20" s="113"/>
    </row>
    <row r="21" customFormat="false" ht="13.8" hidden="false" customHeight="false" outlineLevel="0" collapsed="false">
      <c r="C21" s="148"/>
      <c r="G21" s="113"/>
      <c r="H21" s="113"/>
    </row>
  </sheetData>
  <mergeCells count="1">
    <mergeCell ref="A18:B18"/>
  </mergeCells>
  <printOptions headings="false" gridLines="false" gridLinesSet="true" horizontalCentered="true" verticalCentered="true"/>
  <pageMargins left="0.7875" right="0.984027777777778" top="1.02361111111111" bottom="1.02361111111111" header="0.511805555555555" footer="0.787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1"/>
  <sheetViews>
    <sheetView showFormulas="false" showGridLines="true" showRowColHeaders="true" showZeros="true" rightToLeft="false" tabSelected="false" showOutlineSymbols="true" defaultGridColor="true" view="pageBreakPreview" topLeftCell="A26" colorId="64" zoomScale="100" zoomScaleNormal="100" zoomScalePageLayoutView="100" workbookViewId="0">
      <selection pane="topLeft" activeCell="D63" activeCellId="0" sqref="D63"/>
    </sheetView>
  </sheetViews>
  <sheetFormatPr defaultColWidth="11.82421875" defaultRowHeight="12.8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128.38"/>
    <col collapsed="false" customWidth="true" hidden="false" outlineLevel="0" max="3" min="3" style="0" width="19.85"/>
    <col collapsed="false" customWidth="true" hidden="false" outlineLevel="0" max="4" min="4" style="0" width="16.71"/>
    <col collapsed="false" customWidth="true" hidden="false" outlineLevel="0" max="5" min="5" style="0" width="17"/>
    <col collapsed="false" customWidth="true" hidden="false" outlineLevel="0" max="6" min="6" style="0" width="13.43"/>
    <col collapsed="false" customWidth="true" hidden="false" outlineLevel="0" max="1024" min="1023" style="0" width="11.52"/>
  </cols>
  <sheetData>
    <row r="1" customFormat="false" ht="15" hidden="false" customHeight="false" outlineLevel="0" collapsed="false">
      <c r="A1" s="41" t="s">
        <v>175</v>
      </c>
      <c r="B1" s="41"/>
      <c r="C1" s="41"/>
      <c r="D1" s="41"/>
      <c r="E1" s="41"/>
      <c r="F1" s="41"/>
    </row>
    <row r="2" customFormat="false" ht="15" hidden="false" customHeight="false" outlineLevel="0" collapsed="false">
      <c r="A2" s="41" t="s">
        <v>176</v>
      </c>
      <c r="B2" s="41"/>
      <c r="C2" s="41"/>
      <c r="D2" s="41"/>
      <c r="E2" s="41"/>
      <c r="F2" s="41"/>
    </row>
    <row r="3" customFormat="false" ht="12.8" hidden="false" customHeight="false" outlineLevel="0" collapsed="false">
      <c r="E3" s="129"/>
      <c r="F3" s="129"/>
    </row>
    <row r="4" customFormat="false" ht="13.8" hidden="false" customHeight="false" outlineLevel="0" collapsed="false">
      <c r="A4" s="149" t="s">
        <v>177</v>
      </c>
      <c r="B4" s="149" t="s">
        <v>178</v>
      </c>
      <c r="C4" s="149" t="s">
        <v>179</v>
      </c>
      <c r="D4" s="150" t="s">
        <v>180</v>
      </c>
      <c r="E4" s="129" t="s">
        <v>181</v>
      </c>
      <c r="F4" s="129" t="s">
        <v>82</v>
      </c>
    </row>
    <row r="5" customFormat="false" ht="13.8" hidden="false" customHeight="false" outlineLevel="0" collapsed="false">
      <c r="A5" s="151" t="n">
        <v>1</v>
      </c>
      <c r="B5" s="152" t="s">
        <v>182</v>
      </c>
      <c r="C5" s="153" t="s">
        <v>183</v>
      </c>
      <c r="D5" s="154" t="n">
        <v>2</v>
      </c>
      <c r="E5" s="129"/>
      <c r="F5" s="129"/>
    </row>
    <row r="6" customFormat="false" ht="13.8" hidden="false" customHeight="false" outlineLevel="0" collapsed="false">
      <c r="A6" s="151" t="n">
        <v>2</v>
      </c>
      <c r="B6" s="152" t="s">
        <v>184</v>
      </c>
      <c r="C6" s="153" t="s">
        <v>183</v>
      </c>
      <c r="D6" s="154" t="n">
        <v>1</v>
      </c>
      <c r="E6" s="129"/>
      <c r="F6" s="129"/>
    </row>
    <row r="7" customFormat="false" ht="13.8" hidden="false" customHeight="false" outlineLevel="0" collapsed="false">
      <c r="A7" s="151" t="n">
        <v>3</v>
      </c>
      <c r="B7" s="155" t="s">
        <v>185</v>
      </c>
      <c r="C7" s="156" t="s">
        <v>183</v>
      </c>
      <c r="D7" s="157" t="n">
        <v>2</v>
      </c>
      <c r="E7" s="129"/>
      <c r="F7" s="129"/>
    </row>
    <row r="8" customFormat="false" ht="13.8" hidden="false" customHeight="false" outlineLevel="0" collapsed="false">
      <c r="A8" s="151" t="n">
        <v>4</v>
      </c>
      <c r="B8" s="152" t="s">
        <v>186</v>
      </c>
      <c r="C8" s="153" t="s">
        <v>183</v>
      </c>
      <c r="D8" s="154" t="n">
        <v>2</v>
      </c>
      <c r="E8" s="129"/>
      <c r="F8" s="129"/>
    </row>
    <row r="9" customFormat="false" ht="13.8" hidden="false" customHeight="false" outlineLevel="0" collapsed="false">
      <c r="A9" s="151" t="n">
        <v>5</v>
      </c>
      <c r="B9" s="152" t="s">
        <v>187</v>
      </c>
      <c r="C9" s="153" t="s">
        <v>183</v>
      </c>
      <c r="D9" s="154" t="n">
        <v>4</v>
      </c>
      <c r="E9" s="129"/>
      <c r="F9" s="129"/>
    </row>
    <row r="10" customFormat="false" ht="13.8" hidden="false" customHeight="false" outlineLevel="0" collapsed="false">
      <c r="A10" s="151" t="n">
        <v>6</v>
      </c>
      <c r="B10" s="152" t="s">
        <v>188</v>
      </c>
      <c r="C10" s="153" t="s">
        <v>183</v>
      </c>
      <c r="D10" s="154" t="n">
        <v>2</v>
      </c>
      <c r="E10" s="139"/>
      <c r="F10" s="139"/>
    </row>
    <row r="11" customFormat="false" ht="13.8" hidden="false" customHeight="false" outlineLevel="0" collapsed="false">
      <c r="A11" s="151" t="n">
        <v>7</v>
      </c>
      <c r="B11" s="152" t="s">
        <v>189</v>
      </c>
      <c r="C11" s="153" t="s">
        <v>183</v>
      </c>
      <c r="D11" s="154" t="n">
        <v>2</v>
      </c>
      <c r="E11" s="140"/>
      <c r="F11" s="158"/>
    </row>
    <row r="12" customFormat="false" ht="13.8" hidden="false" customHeight="false" outlineLevel="0" collapsed="false">
      <c r="A12" s="151" t="n">
        <v>8</v>
      </c>
      <c r="B12" s="152" t="s">
        <v>190</v>
      </c>
      <c r="C12" s="153" t="s">
        <v>183</v>
      </c>
      <c r="D12" s="154" t="n">
        <v>2</v>
      </c>
      <c r="E12" s="141"/>
      <c r="F12" s="159"/>
    </row>
    <row r="13" customFormat="false" ht="13.8" hidden="false" customHeight="false" outlineLevel="0" collapsed="false">
      <c r="A13" s="151" t="n">
        <v>9</v>
      </c>
      <c r="B13" s="152" t="s">
        <v>191</v>
      </c>
      <c r="C13" s="153" t="s">
        <v>183</v>
      </c>
      <c r="D13" s="154" t="n">
        <v>2</v>
      </c>
      <c r="E13" s="141"/>
      <c r="F13" s="159"/>
    </row>
    <row r="14" customFormat="false" ht="13.8" hidden="false" customHeight="false" outlineLevel="0" collapsed="false">
      <c r="A14" s="151" t="n">
        <v>10</v>
      </c>
      <c r="B14" s="152" t="s">
        <v>192</v>
      </c>
      <c r="C14" s="153" t="s">
        <v>183</v>
      </c>
      <c r="D14" s="154" t="n">
        <v>2</v>
      </c>
      <c r="E14" s="160"/>
      <c r="F14" s="160"/>
    </row>
    <row r="15" customFormat="false" ht="13.8" hidden="false" customHeight="false" outlineLevel="0" collapsed="false">
      <c r="A15" s="151" t="n">
        <v>11</v>
      </c>
      <c r="B15" s="152" t="s">
        <v>193</v>
      </c>
      <c r="C15" s="153" t="s">
        <v>183</v>
      </c>
      <c r="D15" s="154" t="n">
        <v>2</v>
      </c>
      <c r="E15" s="129"/>
      <c r="F15" s="129"/>
    </row>
    <row r="16" customFormat="false" ht="13.8" hidden="false" customHeight="false" outlineLevel="0" collapsed="false">
      <c r="A16" s="151" t="n">
        <v>12</v>
      </c>
      <c r="B16" s="152" t="s">
        <v>194</v>
      </c>
      <c r="C16" s="153" t="s">
        <v>183</v>
      </c>
      <c r="D16" s="154" t="n">
        <v>2</v>
      </c>
      <c r="E16" s="129"/>
      <c r="F16" s="129"/>
    </row>
    <row r="17" customFormat="false" ht="13.8" hidden="false" customHeight="false" outlineLevel="0" collapsed="false">
      <c r="A17" s="151" t="n">
        <v>13</v>
      </c>
      <c r="B17" s="152" t="s">
        <v>195</v>
      </c>
      <c r="C17" s="153" t="s">
        <v>183</v>
      </c>
      <c r="D17" s="154" t="n">
        <v>1</v>
      </c>
      <c r="E17" s="129"/>
      <c r="F17" s="129"/>
    </row>
    <row r="18" customFormat="false" ht="13.8" hidden="false" customHeight="false" outlineLevel="0" collapsed="false">
      <c r="A18" s="151" t="n">
        <v>14</v>
      </c>
      <c r="B18" s="152" t="s">
        <v>196</v>
      </c>
      <c r="C18" s="153" t="s">
        <v>183</v>
      </c>
      <c r="D18" s="154" t="n">
        <v>1</v>
      </c>
      <c r="E18" s="129"/>
      <c r="F18" s="129"/>
    </row>
    <row r="19" customFormat="false" ht="13.8" hidden="false" customHeight="false" outlineLevel="0" collapsed="false">
      <c r="A19" s="151" t="n">
        <v>15</v>
      </c>
      <c r="B19" s="152" t="s">
        <v>197</v>
      </c>
      <c r="C19" s="153" t="s">
        <v>183</v>
      </c>
      <c r="D19" s="154" t="n">
        <v>2</v>
      </c>
      <c r="E19" s="129"/>
      <c r="F19" s="129"/>
    </row>
    <row r="20" customFormat="false" ht="13.8" hidden="false" customHeight="false" outlineLevel="0" collapsed="false">
      <c r="A20" s="151" t="n">
        <v>16</v>
      </c>
      <c r="B20" s="155" t="s">
        <v>198</v>
      </c>
      <c r="C20" s="153" t="s">
        <v>183</v>
      </c>
      <c r="D20" s="154" t="n">
        <v>10</v>
      </c>
      <c r="E20" s="125"/>
      <c r="F20" s="125"/>
    </row>
    <row r="21" customFormat="false" ht="14.15" hidden="false" customHeight="false" outlineLevel="0" collapsed="false">
      <c r="A21" s="151" t="n">
        <v>17</v>
      </c>
      <c r="B21" s="161" t="s">
        <v>199</v>
      </c>
      <c r="C21" s="153" t="s">
        <v>183</v>
      </c>
      <c r="D21" s="154" t="n">
        <v>10</v>
      </c>
      <c r="E21" s="125"/>
      <c r="F21" s="125"/>
    </row>
    <row r="22" customFormat="false" ht="14.15" hidden="false" customHeight="false" outlineLevel="0" collapsed="false">
      <c r="A22" s="151" t="n">
        <v>18</v>
      </c>
      <c r="B22" s="161" t="s">
        <v>200</v>
      </c>
      <c r="C22" s="153" t="s">
        <v>183</v>
      </c>
      <c r="D22" s="154" t="n">
        <v>10</v>
      </c>
      <c r="E22" s="125"/>
      <c r="F22" s="125"/>
    </row>
    <row r="23" customFormat="false" ht="13.8" hidden="false" customHeight="false" outlineLevel="0" collapsed="false">
      <c r="A23" s="151" t="n">
        <v>19</v>
      </c>
      <c r="B23" s="152" t="s">
        <v>201</v>
      </c>
      <c r="C23" s="153" t="s">
        <v>183</v>
      </c>
      <c r="D23" s="154" t="n">
        <v>2</v>
      </c>
      <c r="E23" s="125"/>
      <c r="F23" s="125"/>
    </row>
    <row r="24" customFormat="false" ht="13.8" hidden="false" customHeight="false" outlineLevel="0" collapsed="false">
      <c r="A24" s="151" t="n">
        <v>20</v>
      </c>
      <c r="B24" s="152" t="s">
        <v>202</v>
      </c>
      <c r="C24" s="153" t="s">
        <v>183</v>
      </c>
      <c r="D24" s="154" t="n">
        <v>1</v>
      </c>
      <c r="E24" s="125"/>
      <c r="F24" s="125"/>
    </row>
    <row r="25" customFormat="false" ht="13.8" hidden="false" customHeight="false" outlineLevel="0" collapsed="false">
      <c r="A25" s="151" t="n">
        <v>21</v>
      </c>
      <c r="B25" s="152" t="s">
        <v>203</v>
      </c>
      <c r="C25" s="153" t="s">
        <v>183</v>
      </c>
      <c r="D25" s="154" t="n">
        <v>1</v>
      </c>
      <c r="E25" s="125"/>
      <c r="F25" s="125"/>
    </row>
    <row r="26" customFormat="false" ht="13.8" hidden="false" customHeight="false" outlineLevel="0" collapsed="false">
      <c r="A26" s="151" t="n">
        <v>22</v>
      </c>
      <c r="B26" s="162" t="s">
        <v>204</v>
      </c>
      <c r="C26" s="156" t="s">
        <v>183</v>
      </c>
      <c r="D26" s="157" t="n">
        <v>1</v>
      </c>
      <c r="E26" s="125"/>
      <c r="F26" s="125"/>
    </row>
    <row r="27" customFormat="false" ht="13.8" hidden="false" customHeight="false" outlineLevel="0" collapsed="false">
      <c r="A27" s="151" t="n">
        <v>23</v>
      </c>
      <c r="B27" s="152" t="s">
        <v>205</v>
      </c>
      <c r="C27" s="153" t="s">
        <v>183</v>
      </c>
      <c r="D27" s="154" t="n">
        <v>1</v>
      </c>
      <c r="E27" s="125"/>
      <c r="F27" s="125"/>
    </row>
    <row r="28" customFormat="false" ht="13.8" hidden="false" customHeight="false" outlineLevel="0" collapsed="false">
      <c r="A28" s="151" t="n">
        <v>24</v>
      </c>
      <c r="B28" s="152" t="s">
        <v>206</v>
      </c>
      <c r="C28" s="153" t="s">
        <v>183</v>
      </c>
      <c r="D28" s="154" t="n">
        <v>1</v>
      </c>
      <c r="E28" s="125"/>
      <c r="F28" s="125"/>
    </row>
    <row r="29" customFormat="false" ht="13.8" hidden="false" customHeight="false" outlineLevel="0" collapsed="false">
      <c r="A29" s="151" t="n">
        <v>25</v>
      </c>
      <c r="B29" s="152" t="s">
        <v>207</v>
      </c>
      <c r="C29" s="153" t="s">
        <v>183</v>
      </c>
      <c r="D29" s="154" t="n">
        <v>1</v>
      </c>
      <c r="E29" s="125"/>
      <c r="F29" s="125"/>
    </row>
    <row r="30" customFormat="false" ht="13.8" hidden="false" customHeight="false" outlineLevel="0" collapsed="false">
      <c r="A30" s="151" t="n">
        <v>26</v>
      </c>
      <c r="B30" s="152" t="s">
        <v>208</v>
      </c>
      <c r="C30" s="153" t="s">
        <v>183</v>
      </c>
      <c r="D30" s="154" t="n">
        <v>2</v>
      </c>
      <c r="E30" s="125"/>
      <c r="F30" s="125"/>
    </row>
    <row r="31" customFormat="false" ht="13.8" hidden="false" customHeight="false" outlineLevel="0" collapsed="false">
      <c r="A31" s="151" t="n">
        <v>27</v>
      </c>
      <c r="B31" s="152" t="s">
        <v>209</v>
      </c>
      <c r="C31" s="153" t="s">
        <v>183</v>
      </c>
      <c r="D31" s="154" t="n">
        <v>2</v>
      </c>
      <c r="E31" s="125"/>
      <c r="F31" s="125"/>
    </row>
    <row r="32" customFormat="false" ht="13.8" hidden="false" customHeight="false" outlineLevel="0" collapsed="false">
      <c r="A32" s="151" t="n">
        <v>28</v>
      </c>
      <c r="B32" s="152" t="s">
        <v>210</v>
      </c>
      <c r="C32" s="153" t="s">
        <v>183</v>
      </c>
      <c r="D32" s="154" t="n">
        <v>2</v>
      </c>
      <c r="E32" s="125"/>
      <c r="F32" s="125"/>
    </row>
    <row r="33" customFormat="false" ht="14.15" hidden="false" customHeight="false" outlineLevel="0" collapsed="false">
      <c r="A33" s="151" t="n">
        <v>29</v>
      </c>
      <c r="B33" s="163" t="s">
        <v>211</v>
      </c>
      <c r="C33" s="156" t="s">
        <v>183</v>
      </c>
      <c r="D33" s="157" t="n">
        <v>1</v>
      </c>
      <c r="E33" s="125"/>
      <c r="F33" s="125"/>
    </row>
    <row r="34" customFormat="false" ht="13.8" hidden="false" customHeight="false" outlineLevel="0" collapsed="false">
      <c r="A34" s="151" t="n">
        <v>30</v>
      </c>
      <c r="B34" s="155" t="s">
        <v>212</v>
      </c>
      <c r="C34" s="156" t="s">
        <v>183</v>
      </c>
      <c r="D34" s="157" t="n">
        <v>2</v>
      </c>
      <c r="E34" s="125"/>
      <c r="F34" s="125"/>
    </row>
    <row r="35" customFormat="false" ht="13.8" hidden="false" customHeight="false" outlineLevel="0" collapsed="false">
      <c r="A35" s="151" t="n">
        <v>31</v>
      </c>
      <c r="B35" s="155" t="s">
        <v>213</v>
      </c>
      <c r="C35" s="156" t="s">
        <v>183</v>
      </c>
      <c r="D35" s="157" t="n">
        <v>2</v>
      </c>
      <c r="E35" s="125"/>
      <c r="F35" s="125"/>
    </row>
    <row r="36" customFormat="false" ht="13.8" hidden="false" customHeight="false" outlineLevel="0" collapsed="false">
      <c r="A36" s="151" t="n">
        <v>32</v>
      </c>
      <c r="B36" s="155" t="s">
        <v>214</v>
      </c>
      <c r="C36" s="156" t="s">
        <v>183</v>
      </c>
      <c r="D36" s="157" t="n">
        <v>1</v>
      </c>
      <c r="E36" s="125"/>
      <c r="F36" s="125"/>
    </row>
    <row r="37" customFormat="false" ht="13.8" hidden="false" customHeight="false" outlineLevel="0" collapsed="false">
      <c r="A37" s="151" t="n">
        <v>33</v>
      </c>
      <c r="B37" s="155" t="s">
        <v>215</v>
      </c>
      <c r="C37" s="156" t="s">
        <v>183</v>
      </c>
      <c r="D37" s="157" t="n">
        <v>1</v>
      </c>
      <c r="E37" s="125"/>
      <c r="F37" s="125"/>
    </row>
    <row r="38" customFormat="false" ht="13.8" hidden="false" customHeight="false" outlineLevel="0" collapsed="false">
      <c r="A38" s="151" t="n">
        <v>34</v>
      </c>
      <c r="B38" s="155" t="s">
        <v>216</v>
      </c>
      <c r="C38" s="156" t="s">
        <v>183</v>
      </c>
      <c r="D38" s="157" t="n">
        <v>2</v>
      </c>
      <c r="E38" s="125"/>
      <c r="F38" s="125"/>
    </row>
    <row r="39" customFormat="false" ht="13.8" hidden="false" customHeight="false" outlineLevel="0" collapsed="false">
      <c r="A39" s="151" t="n">
        <v>35</v>
      </c>
      <c r="B39" s="155" t="s">
        <v>217</v>
      </c>
      <c r="C39" s="156" t="s">
        <v>183</v>
      </c>
      <c r="D39" s="157" t="n">
        <v>4</v>
      </c>
      <c r="E39" s="125"/>
      <c r="F39" s="125"/>
    </row>
    <row r="40" customFormat="false" ht="13.8" hidden="false" customHeight="false" outlineLevel="0" collapsed="false">
      <c r="A40" s="151" t="n">
        <v>36</v>
      </c>
      <c r="B40" s="155" t="s">
        <v>218</v>
      </c>
      <c r="C40" s="156" t="s">
        <v>183</v>
      </c>
      <c r="D40" s="157" t="n">
        <v>1</v>
      </c>
      <c r="E40" s="125"/>
      <c r="F40" s="125"/>
    </row>
    <row r="41" customFormat="false" ht="13.8" hidden="false" customHeight="false" outlineLevel="0" collapsed="false">
      <c r="A41" s="151" t="n">
        <v>37</v>
      </c>
      <c r="B41" s="155" t="s">
        <v>219</v>
      </c>
      <c r="C41" s="156" t="s">
        <v>183</v>
      </c>
      <c r="D41" s="157" t="n">
        <v>1</v>
      </c>
      <c r="E41" s="125"/>
      <c r="F41" s="125"/>
    </row>
    <row r="42" customFormat="false" ht="13.8" hidden="false" customHeight="false" outlineLevel="0" collapsed="false">
      <c r="A42" s="151" t="n">
        <v>38</v>
      </c>
      <c r="B42" s="152" t="s">
        <v>220</v>
      </c>
      <c r="C42" s="153" t="s">
        <v>183</v>
      </c>
      <c r="D42" s="154" t="n">
        <v>1</v>
      </c>
      <c r="E42" s="125"/>
      <c r="F42" s="125"/>
    </row>
    <row r="43" customFormat="false" ht="13.8" hidden="false" customHeight="false" outlineLevel="0" collapsed="false">
      <c r="A43" s="151" t="n">
        <v>39</v>
      </c>
      <c r="B43" s="152" t="s">
        <v>221</v>
      </c>
      <c r="C43" s="153" t="s">
        <v>183</v>
      </c>
      <c r="D43" s="154" t="n">
        <v>1</v>
      </c>
      <c r="E43" s="125"/>
      <c r="F43" s="125"/>
    </row>
    <row r="44" customFormat="false" ht="14.15" hidden="false" customHeight="false" outlineLevel="0" collapsed="false">
      <c r="A44" s="151" t="n">
        <v>40</v>
      </c>
      <c r="B44" s="164" t="s">
        <v>222</v>
      </c>
      <c r="C44" s="156" t="s">
        <v>183</v>
      </c>
      <c r="D44" s="157" t="n">
        <v>1</v>
      </c>
      <c r="E44" s="125"/>
      <c r="F44" s="125"/>
    </row>
    <row r="45" customFormat="false" ht="13.8" hidden="false" customHeight="false" outlineLevel="0" collapsed="false">
      <c r="A45" s="151" t="n">
        <v>41</v>
      </c>
      <c r="B45" s="152" t="s">
        <v>223</v>
      </c>
      <c r="C45" s="153" t="s">
        <v>183</v>
      </c>
      <c r="D45" s="154" t="n">
        <v>2</v>
      </c>
      <c r="E45" s="125"/>
      <c r="F45" s="125"/>
    </row>
    <row r="46" customFormat="false" ht="13.8" hidden="false" customHeight="false" outlineLevel="0" collapsed="false">
      <c r="A46" s="151" t="n">
        <v>42</v>
      </c>
      <c r="B46" s="152" t="s">
        <v>224</v>
      </c>
      <c r="C46" s="153" t="s">
        <v>183</v>
      </c>
      <c r="D46" s="154" t="n">
        <v>2</v>
      </c>
      <c r="E46" s="125"/>
      <c r="F46" s="125"/>
    </row>
    <row r="47" customFormat="false" ht="13.8" hidden="false" customHeight="false" outlineLevel="0" collapsed="false">
      <c r="A47" s="151" t="n">
        <v>43</v>
      </c>
      <c r="B47" s="165" t="s">
        <v>225</v>
      </c>
      <c r="C47" s="153" t="s">
        <v>183</v>
      </c>
      <c r="D47" s="154" t="n">
        <v>1</v>
      </c>
      <c r="E47" s="125"/>
      <c r="F47" s="125"/>
    </row>
    <row r="48" customFormat="false" ht="13.8" hidden="false" customHeight="false" outlineLevel="0" collapsed="false">
      <c r="A48" s="151" t="n">
        <v>44</v>
      </c>
      <c r="B48" s="152" t="s">
        <v>226</v>
      </c>
      <c r="C48" s="153" t="s">
        <v>183</v>
      </c>
      <c r="D48" s="154" t="n">
        <v>2</v>
      </c>
      <c r="E48" s="125"/>
      <c r="F48" s="125"/>
    </row>
    <row r="49" customFormat="false" ht="13.8" hidden="false" customHeight="false" outlineLevel="0" collapsed="false">
      <c r="A49" s="151" t="n">
        <v>45</v>
      </c>
      <c r="B49" s="152" t="s">
        <v>227</v>
      </c>
      <c r="C49" s="153" t="s">
        <v>183</v>
      </c>
      <c r="D49" s="154" t="n">
        <v>1</v>
      </c>
      <c r="E49" s="125"/>
      <c r="F49" s="125"/>
    </row>
    <row r="50" customFormat="false" ht="13.8" hidden="false" customHeight="false" outlineLevel="0" collapsed="false">
      <c r="A50" s="151" t="n">
        <v>46</v>
      </c>
      <c r="B50" s="152" t="s">
        <v>228</v>
      </c>
      <c r="C50" s="153" t="s">
        <v>183</v>
      </c>
      <c r="D50" s="154" t="n">
        <v>2</v>
      </c>
      <c r="E50" s="125"/>
      <c r="F50" s="125"/>
    </row>
    <row r="51" customFormat="false" ht="13.8" hidden="false" customHeight="false" outlineLevel="0" collapsed="false">
      <c r="A51" s="151" t="n">
        <v>47</v>
      </c>
      <c r="B51" s="152" t="s">
        <v>229</v>
      </c>
      <c r="C51" s="153" t="s">
        <v>183</v>
      </c>
      <c r="D51" s="154" t="n">
        <v>2</v>
      </c>
      <c r="E51" s="125"/>
      <c r="F51" s="125"/>
    </row>
    <row r="52" customFormat="false" ht="13.8" hidden="false" customHeight="false" outlineLevel="0" collapsed="false">
      <c r="A52" s="151" t="n">
        <v>48</v>
      </c>
      <c r="B52" s="152" t="s">
        <v>230</v>
      </c>
      <c r="C52" s="153" t="s">
        <v>183</v>
      </c>
      <c r="D52" s="154" t="n">
        <v>1</v>
      </c>
      <c r="E52" s="125"/>
      <c r="F52" s="125"/>
    </row>
    <row r="53" customFormat="false" ht="13.8" hidden="false" customHeight="false" outlineLevel="0" collapsed="false">
      <c r="A53" s="151" t="n">
        <v>49</v>
      </c>
      <c r="B53" s="165" t="s">
        <v>231</v>
      </c>
      <c r="C53" s="153" t="s">
        <v>183</v>
      </c>
      <c r="D53" s="154" t="n">
        <v>1</v>
      </c>
      <c r="E53" s="125"/>
      <c r="F53" s="125"/>
    </row>
    <row r="54" customFormat="false" ht="13.8" hidden="false" customHeight="false" outlineLevel="0" collapsed="false">
      <c r="A54" s="151" t="n">
        <v>50</v>
      </c>
      <c r="B54" s="165" t="s">
        <v>232</v>
      </c>
      <c r="C54" s="153" t="s">
        <v>183</v>
      </c>
      <c r="D54" s="154" t="n">
        <v>1</v>
      </c>
      <c r="E54" s="125"/>
      <c r="F54" s="125"/>
    </row>
    <row r="55" customFormat="false" ht="13.8" hidden="false" customHeight="false" outlineLevel="0" collapsed="false">
      <c r="A55" s="151" t="n">
        <v>51</v>
      </c>
      <c r="B55" s="152" t="s">
        <v>233</v>
      </c>
      <c r="C55" s="153" t="s">
        <v>183</v>
      </c>
      <c r="D55" s="154" t="n">
        <v>2</v>
      </c>
      <c r="E55" s="125"/>
      <c r="F55" s="125"/>
    </row>
    <row r="56" customFormat="false" ht="13.8" hidden="false" customHeight="false" outlineLevel="0" collapsed="false">
      <c r="A56" s="151" t="n">
        <v>52</v>
      </c>
      <c r="B56" s="162" t="s">
        <v>234</v>
      </c>
      <c r="C56" s="153" t="s">
        <v>183</v>
      </c>
      <c r="D56" s="154" t="n">
        <v>1</v>
      </c>
      <c r="E56" s="125"/>
      <c r="F56" s="125"/>
    </row>
    <row r="57" customFormat="false" ht="13.8" hidden="false" customHeight="false" outlineLevel="0" collapsed="false">
      <c r="A57" s="151" t="n">
        <v>53</v>
      </c>
      <c r="B57" s="152" t="s">
        <v>235</v>
      </c>
      <c r="C57" s="153" t="s">
        <v>183</v>
      </c>
      <c r="D57" s="154" t="n">
        <v>2</v>
      </c>
      <c r="E57" s="125"/>
      <c r="F57" s="125"/>
    </row>
    <row r="58" customFormat="false" ht="13.8" hidden="false" customHeight="false" outlineLevel="0" collapsed="false">
      <c r="A58" s="151" t="n">
        <v>54</v>
      </c>
      <c r="B58" s="155" t="s">
        <v>236</v>
      </c>
      <c r="C58" s="153" t="s">
        <v>183</v>
      </c>
      <c r="D58" s="154" t="n">
        <v>1</v>
      </c>
      <c r="E58" s="125"/>
      <c r="F58" s="125"/>
    </row>
    <row r="59" customFormat="false" ht="13.8" hidden="false" customHeight="false" outlineLevel="0" collapsed="false">
      <c r="A59" s="151" t="n">
        <v>55</v>
      </c>
      <c r="B59" s="152" t="s">
        <v>237</v>
      </c>
      <c r="C59" s="153" t="s">
        <v>183</v>
      </c>
      <c r="D59" s="154" t="n">
        <v>2</v>
      </c>
      <c r="E59" s="125"/>
      <c r="F59" s="125"/>
    </row>
    <row r="60" customFormat="false" ht="13.8" hidden="false" customHeight="false" outlineLevel="0" collapsed="false">
      <c r="A60" s="151" t="n">
        <v>59</v>
      </c>
      <c r="B60" s="152" t="s">
        <v>238</v>
      </c>
      <c r="C60" s="153" t="s">
        <v>183</v>
      </c>
      <c r="D60" s="154" t="n">
        <v>2</v>
      </c>
      <c r="E60" s="125"/>
      <c r="F60" s="125"/>
    </row>
    <row r="61" customFormat="false" ht="13.8" hidden="false" customHeight="false" outlineLevel="0" collapsed="false">
      <c r="A61" s="151" t="n">
        <v>57</v>
      </c>
      <c r="B61" s="152" t="s">
        <v>239</v>
      </c>
      <c r="C61" s="153" t="s">
        <v>183</v>
      </c>
      <c r="D61" s="154" t="n">
        <v>2</v>
      </c>
      <c r="E61" s="125"/>
      <c r="F61" s="125"/>
    </row>
  </sheetData>
  <mergeCells count="2">
    <mergeCell ref="A1:F1"/>
    <mergeCell ref="A2:F2"/>
  </mergeCells>
  <printOptions headings="false" gridLines="false" gridLinesSet="true" horizontalCentered="true" verticalCentered="true"/>
  <pageMargins left="0.7875" right="0.984027777777778" top="1.02361111111111" bottom="1.02361111111111" header="0.511805555555555" footer="0.787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9"/>
  <sheetViews>
    <sheetView showFormulas="false" showGridLines="true" showRowColHeaders="true" showZeros="true" rightToLeft="false" tabSelected="false" showOutlineSymbols="true" defaultGridColor="true" view="pageBreakPreview" topLeftCell="A13" colorId="64" zoomScale="100" zoomScaleNormal="100" zoomScalePageLayoutView="100" workbookViewId="0">
      <selection pane="topLeft" activeCell="B29" activeCellId="0" sqref="B29"/>
    </sheetView>
  </sheetViews>
  <sheetFormatPr defaultColWidth="11.82421875" defaultRowHeight="12.8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128.38"/>
    <col collapsed="false" customWidth="true" hidden="false" outlineLevel="0" max="3" min="3" style="0" width="19.85"/>
    <col collapsed="false" customWidth="true" hidden="false" outlineLevel="0" max="4" min="4" style="0" width="16.71"/>
    <col collapsed="false" customWidth="true" hidden="false" outlineLevel="0" max="5" min="5" style="0" width="17"/>
    <col collapsed="false" customWidth="true" hidden="false" outlineLevel="0" max="6" min="6" style="0" width="13.43"/>
    <col collapsed="false" customWidth="true" hidden="false" outlineLevel="0" max="1024" min="1023" style="0" width="11.52"/>
  </cols>
  <sheetData>
    <row r="1" customFormat="false" ht="15" hidden="false" customHeight="false" outlineLevel="0" collapsed="false">
      <c r="A1" s="41" t="s">
        <v>175</v>
      </c>
      <c r="B1" s="41"/>
      <c r="C1" s="41"/>
      <c r="D1" s="41"/>
      <c r="E1" s="41"/>
      <c r="F1" s="41"/>
    </row>
    <row r="2" customFormat="false" ht="15" hidden="false" customHeight="false" outlineLevel="0" collapsed="false">
      <c r="A2" s="41" t="s">
        <v>240</v>
      </c>
      <c r="B2" s="41"/>
      <c r="C2" s="41"/>
      <c r="D2" s="41"/>
      <c r="E2" s="41"/>
      <c r="F2" s="41"/>
    </row>
    <row r="3" customFormat="false" ht="12.8" hidden="false" customHeight="false" outlineLevel="0" collapsed="false">
      <c r="A3" s="166"/>
      <c r="B3" s="167" t="s">
        <v>241</v>
      </c>
      <c r="C3" s="166"/>
      <c r="D3" s="166"/>
      <c r="E3" s="168"/>
      <c r="F3" s="168"/>
    </row>
    <row r="4" customFormat="false" ht="13.8" hidden="false" customHeight="false" outlineLevel="0" collapsed="false">
      <c r="A4" s="169" t="s">
        <v>177</v>
      </c>
      <c r="B4" s="169" t="s">
        <v>178</v>
      </c>
      <c r="C4" s="169" t="s">
        <v>179</v>
      </c>
      <c r="D4" s="170" t="s">
        <v>180</v>
      </c>
      <c r="E4" s="168" t="s">
        <v>181</v>
      </c>
      <c r="F4" s="168" t="s">
        <v>82</v>
      </c>
    </row>
    <row r="5" customFormat="false" ht="13.8" hidden="false" customHeight="false" outlineLevel="0" collapsed="false">
      <c r="A5" s="151" t="n">
        <v>1</v>
      </c>
      <c r="B5" s="171" t="s">
        <v>242</v>
      </c>
      <c r="C5" s="153" t="s">
        <v>183</v>
      </c>
      <c r="D5" s="172" t="n">
        <v>1</v>
      </c>
      <c r="E5" s="129"/>
      <c r="F5" s="129"/>
    </row>
    <row r="6" customFormat="false" ht="13.8" hidden="false" customHeight="false" outlineLevel="0" collapsed="false">
      <c r="A6" s="151" t="n">
        <v>2</v>
      </c>
      <c r="B6" s="171" t="s">
        <v>243</v>
      </c>
      <c r="C6" s="153" t="s">
        <v>183</v>
      </c>
      <c r="D6" s="172" t="n">
        <v>1</v>
      </c>
      <c r="E6" s="129"/>
      <c r="F6" s="129"/>
    </row>
    <row r="7" customFormat="false" ht="13.8" hidden="false" customHeight="false" outlineLevel="0" collapsed="false">
      <c r="A7" s="151" t="n">
        <v>3</v>
      </c>
      <c r="B7" s="171" t="s">
        <v>244</v>
      </c>
      <c r="C7" s="156" t="s">
        <v>183</v>
      </c>
      <c r="D7" s="172" t="n">
        <v>1</v>
      </c>
      <c r="E7" s="129"/>
      <c r="F7" s="129"/>
    </row>
    <row r="8" customFormat="false" ht="13.8" hidden="false" customHeight="false" outlineLevel="0" collapsed="false">
      <c r="A8" s="151" t="n">
        <v>4</v>
      </c>
      <c r="B8" s="171" t="s">
        <v>245</v>
      </c>
      <c r="C8" s="153" t="s">
        <v>183</v>
      </c>
      <c r="D8" s="172" t="n">
        <v>1</v>
      </c>
      <c r="E8" s="129"/>
      <c r="F8" s="129"/>
    </row>
    <row r="9" customFormat="false" ht="13.8" hidden="false" customHeight="false" outlineLevel="0" collapsed="false">
      <c r="A9" s="151" t="n">
        <v>5</v>
      </c>
      <c r="B9" s="171" t="s">
        <v>246</v>
      </c>
      <c r="C9" s="153" t="s">
        <v>183</v>
      </c>
      <c r="D9" s="172" t="n">
        <v>1</v>
      </c>
      <c r="E9" s="129"/>
      <c r="F9" s="129"/>
    </row>
    <row r="10" customFormat="false" ht="13.8" hidden="false" customHeight="false" outlineLevel="0" collapsed="false">
      <c r="A10" s="151" t="n">
        <v>6</v>
      </c>
      <c r="B10" s="171" t="s">
        <v>247</v>
      </c>
      <c r="C10" s="153" t="s">
        <v>183</v>
      </c>
      <c r="D10" s="172" t="n">
        <v>1</v>
      </c>
      <c r="E10" s="139"/>
      <c r="F10" s="139"/>
    </row>
    <row r="11" customFormat="false" ht="13.8" hidden="false" customHeight="false" outlineLevel="0" collapsed="false">
      <c r="A11" s="151" t="n">
        <v>7</v>
      </c>
      <c r="B11" s="171" t="s">
        <v>248</v>
      </c>
      <c r="C11" s="153" t="s">
        <v>183</v>
      </c>
      <c r="D11" s="172" t="n">
        <v>1</v>
      </c>
      <c r="E11" s="140"/>
      <c r="F11" s="158"/>
    </row>
    <row r="12" customFormat="false" ht="13.8" hidden="false" customHeight="false" outlineLevel="0" collapsed="false">
      <c r="A12" s="151" t="n">
        <v>8</v>
      </c>
      <c r="B12" s="171" t="s">
        <v>249</v>
      </c>
      <c r="C12" s="153" t="s">
        <v>183</v>
      </c>
      <c r="D12" s="172" t="n">
        <v>1</v>
      </c>
      <c r="E12" s="141"/>
      <c r="F12" s="159"/>
    </row>
    <row r="13" customFormat="false" ht="13.8" hidden="false" customHeight="false" outlineLevel="0" collapsed="false">
      <c r="A13" s="151" t="n">
        <v>9</v>
      </c>
      <c r="B13" s="171" t="s">
        <v>250</v>
      </c>
      <c r="C13" s="153" t="s">
        <v>183</v>
      </c>
      <c r="D13" s="172" t="n">
        <v>1</v>
      </c>
      <c r="E13" s="141"/>
      <c r="F13" s="159"/>
    </row>
    <row r="14" customFormat="false" ht="13.8" hidden="false" customHeight="false" outlineLevel="0" collapsed="false">
      <c r="A14" s="151" t="n">
        <v>10</v>
      </c>
      <c r="B14" s="171" t="s">
        <v>251</v>
      </c>
      <c r="C14" s="153" t="s">
        <v>183</v>
      </c>
      <c r="D14" s="172" t="n">
        <v>1</v>
      </c>
      <c r="E14" s="160"/>
      <c r="F14" s="160"/>
    </row>
    <row r="15" customFormat="false" ht="13.8" hidden="false" customHeight="false" outlineLevel="0" collapsed="false">
      <c r="A15" s="151" t="n">
        <v>11</v>
      </c>
      <c r="B15" s="171" t="s">
        <v>252</v>
      </c>
      <c r="C15" s="153" t="s">
        <v>183</v>
      </c>
      <c r="D15" s="172" t="n">
        <v>1</v>
      </c>
      <c r="E15" s="129"/>
      <c r="F15" s="129"/>
    </row>
    <row r="16" customFormat="false" ht="13.8" hidden="false" customHeight="false" outlineLevel="0" collapsed="false">
      <c r="A16" s="151" t="n">
        <v>12</v>
      </c>
      <c r="B16" s="171" t="s">
        <v>253</v>
      </c>
      <c r="C16" s="153" t="s">
        <v>183</v>
      </c>
      <c r="D16" s="172" t="n">
        <v>1</v>
      </c>
      <c r="E16" s="129"/>
      <c r="F16" s="129"/>
    </row>
    <row r="17" customFormat="false" ht="13.8" hidden="false" customHeight="false" outlineLevel="0" collapsed="false">
      <c r="A17" s="151" t="n">
        <v>13</v>
      </c>
      <c r="B17" s="171" t="s">
        <v>254</v>
      </c>
      <c r="C17" s="153" t="s">
        <v>183</v>
      </c>
      <c r="D17" s="172" t="n">
        <v>1</v>
      </c>
      <c r="E17" s="129"/>
      <c r="F17" s="129"/>
    </row>
    <row r="18" customFormat="false" ht="13.8" hidden="false" customHeight="false" outlineLevel="0" collapsed="false">
      <c r="A18" s="151" t="n">
        <v>14</v>
      </c>
      <c r="B18" s="171" t="s">
        <v>255</v>
      </c>
      <c r="C18" s="153" t="s">
        <v>183</v>
      </c>
      <c r="D18" s="172" t="n">
        <v>1</v>
      </c>
      <c r="E18" s="129"/>
      <c r="F18" s="129"/>
    </row>
    <row r="19" customFormat="false" ht="13.8" hidden="false" customHeight="false" outlineLevel="0" collapsed="false">
      <c r="A19" s="151" t="n">
        <v>15</v>
      </c>
      <c r="B19" s="171" t="s">
        <v>256</v>
      </c>
      <c r="C19" s="153" t="s">
        <v>183</v>
      </c>
      <c r="D19" s="172" t="n">
        <v>1</v>
      </c>
      <c r="E19" s="129"/>
      <c r="F19" s="129"/>
    </row>
    <row r="20" customFormat="false" ht="13.8" hidden="false" customHeight="false" outlineLevel="0" collapsed="false">
      <c r="A20" s="151" t="n">
        <v>16</v>
      </c>
      <c r="B20" s="171" t="s">
        <v>257</v>
      </c>
      <c r="C20" s="153" t="s">
        <v>183</v>
      </c>
      <c r="D20" s="172" t="n">
        <v>1</v>
      </c>
      <c r="E20" s="125"/>
      <c r="F20" s="125"/>
    </row>
    <row r="21" customFormat="false" ht="13.8" hidden="false" customHeight="false" outlineLevel="0" collapsed="false">
      <c r="A21" s="151" t="n">
        <v>17</v>
      </c>
      <c r="B21" s="171" t="s">
        <v>258</v>
      </c>
      <c r="C21" s="153" t="s">
        <v>183</v>
      </c>
      <c r="D21" s="172" t="n">
        <v>1</v>
      </c>
      <c r="E21" s="125"/>
      <c r="F21" s="125"/>
    </row>
    <row r="22" customFormat="false" ht="13.8" hidden="false" customHeight="false" outlineLevel="0" collapsed="false">
      <c r="A22" s="151" t="n">
        <v>18</v>
      </c>
      <c r="B22" s="171" t="s">
        <v>259</v>
      </c>
      <c r="C22" s="153" t="s">
        <v>183</v>
      </c>
      <c r="D22" s="172" t="n">
        <v>1</v>
      </c>
      <c r="E22" s="125"/>
      <c r="F22" s="125"/>
    </row>
    <row r="23" customFormat="false" ht="13.8" hidden="false" customHeight="false" outlineLevel="0" collapsed="false">
      <c r="A23" s="151" t="n">
        <v>19</v>
      </c>
      <c r="B23" s="171" t="s">
        <v>260</v>
      </c>
      <c r="C23" s="153" t="s">
        <v>183</v>
      </c>
      <c r="D23" s="172" t="n">
        <v>1</v>
      </c>
      <c r="E23" s="125"/>
      <c r="F23" s="125"/>
    </row>
    <row r="24" customFormat="false" ht="13.8" hidden="false" customHeight="false" outlineLevel="0" collapsed="false">
      <c r="A24" s="151" t="n">
        <v>20</v>
      </c>
      <c r="B24" s="171" t="s">
        <v>261</v>
      </c>
      <c r="C24" s="153" t="s">
        <v>183</v>
      </c>
      <c r="D24" s="172" t="n">
        <v>1</v>
      </c>
      <c r="E24" s="125"/>
      <c r="F24" s="125"/>
    </row>
    <row r="25" customFormat="false" ht="13.8" hidden="false" customHeight="false" outlineLevel="0" collapsed="false">
      <c r="A25" s="151" t="n">
        <v>21</v>
      </c>
      <c r="B25" s="171" t="s">
        <v>262</v>
      </c>
      <c r="C25" s="153" t="s">
        <v>183</v>
      </c>
      <c r="D25" s="172" t="n">
        <v>1</v>
      </c>
      <c r="E25" s="125"/>
      <c r="F25" s="125"/>
    </row>
    <row r="26" customFormat="false" ht="13.8" hidden="false" customHeight="false" outlineLevel="0" collapsed="false">
      <c r="A26" s="151" t="n">
        <v>22</v>
      </c>
      <c r="B26" s="171" t="s">
        <v>263</v>
      </c>
      <c r="C26" s="156" t="s">
        <v>183</v>
      </c>
      <c r="D26" s="172" t="n">
        <v>1</v>
      </c>
      <c r="E26" s="125"/>
      <c r="F26" s="125"/>
    </row>
    <row r="27" customFormat="false" ht="13.8" hidden="false" customHeight="false" outlineLevel="0" collapsed="false">
      <c r="A27" s="151" t="n">
        <v>23</v>
      </c>
      <c r="B27" s="171" t="s">
        <v>264</v>
      </c>
      <c r="C27" s="153" t="s">
        <v>183</v>
      </c>
      <c r="D27" s="172" t="n">
        <v>1</v>
      </c>
      <c r="E27" s="125"/>
      <c r="F27" s="125"/>
    </row>
    <row r="28" customFormat="false" ht="13.8" hidden="false" customHeight="false" outlineLevel="0" collapsed="false">
      <c r="A28" s="151" t="n">
        <v>24</v>
      </c>
      <c r="B28" s="171" t="s">
        <v>265</v>
      </c>
      <c r="C28" s="153" t="s">
        <v>183</v>
      </c>
      <c r="D28" s="172" t="n">
        <v>1</v>
      </c>
      <c r="E28" s="125"/>
      <c r="F28" s="125"/>
    </row>
    <row r="29" customFormat="false" ht="13.8" hidden="false" customHeight="false" outlineLevel="0" collapsed="false">
      <c r="A29" s="151" t="n">
        <v>25</v>
      </c>
      <c r="B29" s="171" t="s">
        <v>266</v>
      </c>
      <c r="C29" s="153" t="s">
        <v>183</v>
      </c>
      <c r="D29" s="172" t="n">
        <v>1</v>
      </c>
      <c r="E29" s="125"/>
      <c r="F29" s="125"/>
    </row>
    <row r="30" customFormat="false" ht="13.8" hidden="false" customHeight="false" outlineLevel="0" collapsed="false">
      <c r="A30" s="151" t="n">
        <v>26</v>
      </c>
      <c r="B30" s="171" t="s">
        <v>267</v>
      </c>
      <c r="C30" s="153" t="s">
        <v>183</v>
      </c>
      <c r="D30" s="172" t="n">
        <v>1</v>
      </c>
      <c r="E30" s="125"/>
      <c r="F30" s="125"/>
    </row>
    <row r="31" customFormat="false" ht="13.8" hidden="false" customHeight="false" outlineLevel="0" collapsed="false">
      <c r="A31" s="151" t="n">
        <v>27</v>
      </c>
      <c r="B31" s="171" t="s">
        <v>268</v>
      </c>
      <c r="C31" s="153" t="s">
        <v>183</v>
      </c>
      <c r="D31" s="172" t="n">
        <v>1</v>
      </c>
      <c r="E31" s="125"/>
      <c r="F31" s="125"/>
    </row>
    <row r="32" customFormat="false" ht="14.15" hidden="false" customHeight="false" outlineLevel="0" collapsed="false">
      <c r="A32" s="151" t="n">
        <v>28</v>
      </c>
      <c r="B32" s="173" t="s">
        <v>269</v>
      </c>
      <c r="C32" s="153" t="s">
        <v>183</v>
      </c>
      <c r="D32" s="172" t="n">
        <v>1</v>
      </c>
      <c r="E32" s="125"/>
      <c r="F32" s="125"/>
    </row>
    <row r="33" customFormat="false" ht="13.8" hidden="false" customHeight="false" outlineLevel="0" collapsed="false">
      <c r="A33" s="151" t="n">
        <v>29</v>
      </c>
      <c r="B33" s="171" t="s">
        <v>270</v>
      </c>
      <c r="C33" s="156" t="s">
        <v>183</v>
      </c>
      <c r="D33" s="172" t="n">
        <v>1</v>
      </c>
      <c r="E33" s="125"/>
      <c r="F33" s="125"/>
    </row>
    <row r="34" customFormat="false" ht="14.15" hidden="false" customHeight="false" outlineLevel="0" collapsed="false">
      <c r="A34" s="151" t="n">
        <v>30</v>
      </c>
      <c r="B34" s="173" t="s">
        <v>271</v>
      </c>
      <c r="C34" s="156" t="s">
        <v>183</v>
      </c>
      <c r="D34" s="172" t="n">
        <v>1</v>
      </c>
      <c r="E34" s="125"/>
      <c r="F34" s="125"/>
    </row>
    <row r="35" customFormat="false" ht="13.8" hidden="false" customHeight="false" outlineLevel="0" collapsed="false">
      <c r="A35" s="151"/>
      <c r="B35" s="155"/>
      <c r="C35" s="156" t="s">
        <v>183</v>
      </c>
      <c r="D35" s="157"/>
      <c r="E35" s="125"/>
      <c r="F35" s="125"/>
    </row>
    <row r="36" customFormat="false" ht="13.8" hidden="false" customHeight="false" outlineLevel="0" collapsed="false">
      <c r="A36" s="174"/>
      <c r="B36" s="175" t="s">
        <v>272</v>
      </c>
      <c r="C36" s="176" t="s">
        <v>183</v>
      </c>
      <c r="D36" s="177"/>
      <c r="E36" s="178"/>
      <c r="F36" s="178"/>
    </row>
    <row r="37" customFormat="false" ht="13.8" hidden="false" customHeight="false" outlineLevel="0" collapsed="false">
      <c r="A37" s="151" t="n">
        <v>1</v>
      </c>
      <c r="B37" s="171" t="s">
        <v>273</v>
      </c>
      <c r="C37" s="153" t="s">
        <v>183</v>
      </c>
      <c r="D37" s="154" t="n">
        <v>1</v>
      </c>
      <c r="E37" s="125"/>
      <c r="F37" s="125"/>
    </row>
    <row r="38" customFormat="false" ht="13.8" hidden="false" customHeight="false" outlineLevel="0" collapsed="false">
      <c r="A38" s="151" t="n">
        <v>2</v>
      </c>
      <c r="B38" s="171" t="s">
        <v>274</v>
      </c>
      <c r="C38" s="156" t="s">
        <v>183</v>
      </c>
      <c r="D38" s="157" t="n">
        <v>1</v>
      </c>
      <c r="E38" s="125"/>
      <c r="F38" s="125"/>
    </row>
    <row r="39" customFormat="false" ht="13.8" hidden="false" customHeight="false" outlineLevel="0" collapsed="false">
      <c r="A39" s="151" t="n">
        <v>3</v>
      </c>
      <c r="B39" s="171" t="s">
        <v>275</v>
      </c>
      <c r="C39" s="153" t="s">
        <v>183</v>
      </c>
      <c r="D39" s="154" t="n">
        <v>1</v>
      </c>
      <c r="E39" s="125"/>
      <c r="F39" s="125"/>
    </row>
    <row r="40" customFormat="false" ht="13.8" hidden="false" customHeight="false" outlineLevel="0" collapsed="false">
      <c r="A40" s="151" t="n">
        <v>4</v>
      </c>
      <c r="B40" s="171" t="s">
        <v>276</v>
      </c>
      <c r="C40" s="153" t="s">
        <v>277</v>
      </c>
      <c r="D40" s="154" t="n">
        <v>1</v>
      </c>
      <c r="E40" s="125"/>
      <c r="F40" s="125"/>
    </row>
    <row r="41" customFormat="false" ht="13.8" hidden="false" customHeight="false" outlineLevel="0" collapsed="false">
      <c r="A41" s="151" t="n">
        <v>5</v>
      </c>
      <c r="B41" s="171" t="s">
        <v>278</v>
      </c>
      <c r="C41" s="153" t="s">
        <v>183</v>
      </c>
      <c r="D41" s="154" t="n">
        <v>1</v>
      </c>
      <c r="E41" s="125"/>
      <c r="F41" s="125"/>
    </row>
    <row r="42" customFormat="false" ht="13.8" hidden="false" customHeight="false" outlineLevel="0" collapsed="false">
      <c r="A42" s="151" t="n">
        <v>6</v>
      </c>
      <c r="B42" s="171" t="s">
        <v>279</v>
      </c>
      <c r="C42" s="153" t="s">
        <v>183</v>
      </c>
      <c r="D42" s="154" t="n">
        <v>1</v>
      </c>
      <c r="E42" s="125"/>
      <c r="F42" s="125"/>
    </row>
    <row r="43" customFormat="false" ht="13.8" hidden="false" customHeight="false" outlineLevel="0" collapsed="false">
      <c r="A43" s="151" t="n">
        <v>7</v>
      </c>
      <c r="B43" s="171" t="s">
        <v>280</v>
      </c>
      <c r="C43" s="153" t="s">
        <v>183</v>
      </c>
      <c r="D43" s="154" t="n">
        <v>1</v>
      </c>
      <c r="E43" s="125"/>
      <c r="F43" s="125"/>
    </row>
    <row r="44" customFormat="false" ht="13.8" hidden="false" customHeight="false" outlineLevel="0" collapsed="false">
      <c r="A44" s="151" t="n">
        <v>8</v>
      </c>
      <c r="B44" s="171" t="s">
        <v>281</v>
      </c>
      <c r="C44" s="153" t="s">
        <v>183</v>
      </c>
      <c r="D44" s="154" t="n">
        <v>1</v>
      </c>
      <c r="E44" s="125"/>
      <c r="F44" s="125"/>
    </row>
    <row r="45" customFormat="false" ht="13.8" hidden="false" customHeight="false" outlineLevel="0" collapsed="false">
      <c r="A45" s="151" t="n">
        <v>9</v>
      </c>
      <c r="B45" s="171" t="s">
        <v>282</v>
      </c>
      <c r="C45" s="153" t="s">
        <v>183</v>
      </c>
      <c r="D45" s="154" t="n">
        <v>1</v>
      </c>
      <c r="E45" s="125"/>
      <c r="F45" s="125"/>
    </row>
    <row r="46" customFormat="false" ht="13.8" hidden="false" customHeight="false" outlineLevel="0" collapsed="false">
      <c r="A46" s="151" t="n">
        <v>10</v>
      </c>
      <c r="B46" s="171" t="s">
        <v>283</v>
      </c>
      <c r="C46" s="153" t="s">
        <v>183</v>
      </c>
      <c r="D46" s="154" t="n">
        <v>1</v>
      </c>
      <c r="E46" s="125"/>
      <c r="F46" s="125"/>
    </row>
    <row r="47" customFormat="false" ht="13.8" hidden="false" customHeight="false" outlineLevel="0" collapsed="false">
      <c r="A47" s="151" t="n">
        <v>11</v>
      </c>
      <c r="B47" s="171" t="s">
        <v>284</v>
      </c>
      <c r="C47" s="153" t="s">
        <v>183</v>
      </c>
      <c r="D47" s="154" t="n">
        <v>1</v>
      </c>
      <c r="E47" s="125"/>
      <c r="F47" s="125"/>
    </row>
    <row r="48" customFormat="false" ht="13.8" hidden="false" customHeight="false" outlineLevel="0" collapsed="false">
      <c r="A48" s="151" t="n">
        <v>12</v>
      </c>
      <c r="B48" s="171" t="s">
        <v>285</v>
      </c>
      <c r="C48" s="153" t="s">
        <v>183</v>
      </c>
      <c r="D48" s="154" t="n">
        <v>1</v>
      </c>
      <c r="E48" s="125"/>
      <c r="F48" s="125"/>
    </row>
    <row r="49" customFormat="false" ht="13.8" hidden="false" customHeight="false" outlineLevel="0" collapsed="false">
      <c r="A49" s="151" t="n">
        <v>13</v>
      </c>
      <c r="B49" s="171" t="s">
        <v>286</v>
      </c>
      <c r="C49" s="153" t="s">
        <v>183</v>
      </c>
      <c r="D49" s="154" t="n">
        <v>1</v>
      </c>
      <c r="E49" s="125"/>
      <c r="F49" s="125"/>
    </row>
  </sheetData>
  <mergeCells count="2">
    <mergeCell ref="A1:F1"/>
    <mergeCell ref="A2:F2"/>
  </mergeCells>
  <printOptions headings="false" gridLines="false" gridLinesSet="true" horizontalCentered="true" verticalCentered="true"/>
  <pageMargins left="0.7875" right="0.984027777777778" top="1.02361111111111" bottom="1.02361111111111" header="0.511805555555555" footer="0.787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9" activeCellId="0" sqref="D19"/>
    </sheetView>
  </sheetViews>
  <sheetFormatPr defaultColWidth="11.625" defaultRowHeight="15" zeroHeight="false" outlineLevelRow="0" outlineLevelCol="0"/>
  <cols>
    <col collapsed="false" customWidth="true" hidden="false" outlineLevel="0" max="1" min="1" style="179" width="7.29"/>
    <col collapsed="false" customWidth="true" hidden="false" outlineLevel="0" max="2" min="2" style="179" width="43.47"/>
    <col collapsed="false" customWidth="true" hidden="false" outlineLevel="0" max="3" min="3" style="179" width="19.85"/>
    <col collapsed="false" customWidth="true" hidden="false" outlineLevel="0" max="4" min="4" style="179" width="16.71"/>
    <col collapsed="false" customWidth="true" hidden="false" outlineLevel="0" max="5" min="5" style="179" width="17"/>
    <col collapsed="false" customWidth="true" hidden="false" outlineLevel="0" max="6" min="6" style="179" width="13.43"/>
    <col collapsed="false" customWidth="true" hidden="false" outlineLevel="0" max="7" min="7" style="179" width="16.41"/>
    <col collapsed="false" customWidth="true" hidden="false" outlineLevel="0" max="8" min="8" style="179" width="22.14"/>
    <col collapsed="false" customWidth="false" hidden="false" outlineLevel="0" max="1024" min="9" style="179" width="11.61"/>
  </cols>
  <sheetData>
    <row r="1" customFormat="false" ht="15" hidden="false" customHeight="false" outlineLevel="0" collapsed="false">
      <c r="A1" s="180"/>
      <c r="B1" s="180"/>
      <c r="C1" s="180"/>
      <c r="D1" s="181"/>
      <c r="E1" s="181"/>
      <c r="F1" s="180"/>
      <c r="G1" s="180"/>
      <c r="H1" s="180"/>
      <c r="I1" s="180"/>
      <c r="J1" s="180"/>
      <c r="K1" s="180"/>
      <c r="L1" s="180"/>
    </row>
    <row r="2" customFormat="false" ht="15" hidden="false" customHeight="false" outlineLevel="0" collapsed="false">
      <c r="A2" s="182" t="s">
        <v>287</v>
      </c>
      <c r="B2" s="182"/>
      <c r="C2" s="182"/>
      <c r="D2" s="182"/>
      <c r="E2" s="180"/>
      <c r="F2" s="180"/>
      <c r="G2" s="180"/>
      <c r="H2" s="180"/>
      <c r="I2" s="180"/>
      <c r="J2" s="180"/>
      <c r="K2" s="180"/>
      <c r="L2" s="180"/>
    </row>
    <row r="3" customFormat="false" ht="15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customFormat="false" ht="15" hidden="false" customHeight="false" outlineLevel="0" collapsed="false">
      <c r="A4" s="183" t="s">
        <v>288</v>
      </c>
      <c r="B4" s="183"/>
      <c r="C4" s="183"/>
      <c r="D4" s="183"/>
      <c r="E4" s="180"/>
      <c r="F4" s="180"/>
      <c r="G4" s="180"/>
      <c r="H4" s="180"/>
      <c r="I4" s="180"/>
      <c r="J4" s="180"/>
      <c r="K4" s="180"/>
      <c r="L4" s="180"/>
    </row>
    <row r="5" customFormat="false" ht="15" hidden="false" customHeight="false" outlineLevel="0" collapsed="false">
      <c r="A5" s="184" t="s">
        <v>151</v>
      </c>
      <c r="B5" s="184" t="s">
        <v>289</v>
      </c>
      <c r="C5" s="184" t="s">
        <v>290</v>
      </c>
      <c r="D5" s="184" t="s">
        <v>291</v>
      </c>
      <c r="E5" s="180" t="s">
        <v>181</v>
      </c>
      <c r="F5" s="180" t="s">
        <v>82</v>
      </c>
      <c r="G5" s="180"/>
      <c r="H5" s="180"/>
      <c r="I5" s="180"/>
      <c r="J5" s="180"/>
      <c r="K5" s="180"/>
      <c r="L5" s="180"/>
    </row>
    <row r="6" customFormat="false" ht="15" hidden="false" customHeight="false" outlineLevel="0" collapsed="false">
      <c r="A6" s="185" t="n">
        <v>1</v>
      </c>
      <c r="B6" s="186" t="s">
        <v>292</v>
      </c>
      <c r="C6" s="185" t="s">
        <v>293</v>
      </c>
      <c r="D6" s="185" t="n">
        <v>1</v>
      </c>
      <c r="E6" s="180"/>
      <c r="F6" s="180"/>
      <c r="G6" s="180"/>
      <c r="H6" s="180"/>
      <c r="I6" s="180"/>
      <c r="J6" s="180"/>
      <c r="K6" s="180"/>
      <c r="L6" s="180"/>
    </row>
    <row r="7" customFormat="false" ht="15" hidden="false" customHeight="false" outlineLevel="0" collapsed="false">
      <c r="A7" s="185" t="n">
        <v>2</v>
      </c>
      <c r="B7" s="187" t="s">
        <v>294</v>
      </c>
      <c r="C7" s="188" t="s">
        <v>295</v>
      </c>
      <c r="D7" s="188" t="n">
        <v>1</v>
      </c>
      <c r="E7" s="180"/>
      <c r="F7" s="180"/>
      <c r="G7" s="180"/>
      <c r="H7" s="180"/>
      <c r="I7" s="180"/>
      <c r="J7" s="180"/>
      <c r="K7" s="180"/>
      <c r="L7" s="180"/>
    </row>
    <row r="8" customFormat="false" ht="15" hidden="false" customHeight="false" outlineLevel="0" collapsed="false">
      <c r="A8" s="185" t="n">
        <v>3</v>
      </c>
      <c r="B8" s="186" t="s">
        <v>296</v>
      </c>
      <c r="C8" s="185" t="s">
        <v>293</v>
      </c>
      <c r="D8" s="185" t="n">
        <v>2</v>
      </c>
      <c r="E8" s="180"/>
      <c r="F8" s="180"/>
      <c r="G8" s="180"/>
      <c r="H8" s="180"/>
      <c r="I8" s="180"/>
      <c r="J8" s="180"/>
      <c r="K8" s="180"/>
      <c r="L8" s="180"/>
    </row>
    <row r="9" customFormat="false" ht="15" hidden="false" customHeight="false" outlineLevel="0" collapsed="false">
      <c r="A9" s="185" t="n">
        <v>4</v>
      </c>
      <c r="B9" s="186" t="s">
        <v>297</v>
      </c>
      <c r="C9" s="185" t="s">
        <v>295</v>
      </c>
      <c r="D9" s="185" t="n">
        <v>1</v>
      </c>
      <c r="E9" s="180"/>
      <c r="F9" s="180"/>
      <c r="G9" s="180"/>
      <c r="H9" s="180"/>
      <c r="I9" s="180"/>
      <c r="J9" s="180"/>
      <c r="K9" s="180"/>
      <c r="L9" s="180"/>
    </row>
    <row r="10" customFormat="false" ht="26.85" hidden="false" customHeight="false" outlineLevel="0" collapsed="false">
      <c r="A10" s="185" t="n">
        <v>5</v>
      </c>
      <c r="B10" s="186" t="s">
        <v>298</v>
      </c>
      <c r="C10" s="185" t="s">
        <v>293</v>
      </c>
      <c r="D10" s="185" t="n">
        <v>2</v>
      </c>
      <c r="E10" s="189"/>
      <c r="F10" s="189"/>
      <c r="G10" s="189"/>
      <c r="H10" s="189"/>
      <c r="I10" s="180"/>
      <c r="J10" s="180"/>
      <c r="K10" s="180"/>
      <c r="L10" s="180"/>
    </row>
    <row r="11" customFormat="false" ht="26.85" hidden="false" customHeight="false" outlineLevel="0" collapsed="false">
      <c r="A11" s="185" t="n">
        <v>6</v>
      </c>
      <c r="B11" s="186" t="s">
        <v>299</v>
      </c>
      <c r="C11" s="185" t="s">
        <v>293</v>
      </c>
      <c r="D11" s="185" t="n">
        <v>1</v>
      </c>
      <c r="E11" s="185"/>
      <c r="F11" s="190"/>
      <c r="G11" s="185"/>
      <c r="H11" s="185"/>
      <c r="I11" s="180"/>
      <c r="J11" s="180"/>
      <c r="K11" s="180"/>
      <c r="L11" s="180"/>
    </row>
    <row r="12" customFormat="false" ht="26.85" hidden="false" customHeight="false" outlineLevel="0" collapsed="false">
      <c r="A12" s="188" t="n">
        <v>7</v>
      </c>
      <c r="B12" s="186" t="s">
        <v>300</v>
      </c>
      <c r="C12" s="185" t="s">
        <v>293</v>
      </c>
      <c r="D12" s="185" t="n">
        <v>1</v>
      </c>
      <c r="E12" s="191"/>
      <c r="F12" s="188"/>
      <c r="G12" s="191"/>
      <c r="H12" s="191"/>
      <c r="I12" s="180"/>
      <c r="J12" s="180"/>
      <c r="K12" s="180"/>
      <c r="L12" s="180"/>
    </row>
    <row r="13" customFormat="false" ht="15" hidden="false" customHeight="false" outlineLevel="0" collapsed="false">
      <c r="A13" s="180"/>
      <c r="B13" s="180"/>
      <c r="C13" s="180"/>
      <c r="D13" s="180"/>
      <c r="E13" s="191"/>
      <c r="F13" s="188"/>
      <c r="G13" s="191"/>
      <c r="H13" s="191"/>
      <c r="I13" s="180"/>
      <c r="J13" s="180"/>
      <c r="K13" s="180"/>
      <c r="L13" s="180"/>
    </row>
    <row r="14" customFormat="false" ht="15" hidden="false" customHeight="false" outlineLevel="0" collapsed="false">
      <c r="A14" s="183" t="s">
        <v>301</v>
      </c>
      <c r="B14" s="183"/>
      <c r="C14" s="183"/>
      <c r="D14" s="183"/>
      <c r="E14" s="192"/>
      <c r="F14" s="192"/>
      <c r="G14" s="193"/>
      <c r="H14" s="193"/>
      <c r="I14" s="180"/>
      <c r="J14" s="180"/>
      <c r="K14" s="180"/>
      <c r="L14" s="180"/>
    </row>
    <row r="15" customFormat="false" ht="15" hidden="false" customHeight="false" outlineLevel="0" collapsed="false">
      <c r="A15" s="194" t="s">
        <v>151</v>
      </c>
      <c r="B15" s="194" t="s">
        <v>289</v>
      </c>
      <c r="C15" s="194" t="s">
        <v>290</v>
      </c>
      <c r="D15" s="194" t="s">
        <v>291</v>
      </c>
      <c r="E15" s="180"/>
      <c r="F15" s="180"/>
      <c r="G15" s="180"/>
      <c r="H15" s="180"/>
      <c r="I15" s="180"/>
      <c r="J15" s="180"/>
      <c r="K15" s="180"/>
      <c r="L15" s="180"/>
    </row>
    <row r="16" customFormat="false" ht="15" hidden="false" customHeight="false" outlineLevel="0" collapsed="false">
      <c r="A16" s="195" t="n">
        <v>1</v>
      </c>
      <c r="B16" s="196" t="s">
        <v>302</v>
      </c>
      <c r="C16" s="195" t="s">
        <v>293</v>
      </c>
      <c r="D16" s="195" t="n">
        <v>1</v>
      </c>
      <c r="E16" s="180"/>
      <c r="F16" s="180"/>
      <c r="G16" s="180"/>
      <c r="H16" s="180"/>
      <c r="I16" s="180"/>
      <c r="J16" s="180"/>
      <c r="K16" s="180"/>
      <c r="L16" s="180"/>
    </row>
    <row r="17" customFormat="false" ht="15" hidden="false" customHeight="false" outlineLevel="0" collapsed="false">
      <c r="A17" s="195" t="n">
        <v>2</v>
      </c>
      <c r="B17" s="196" t="s">
        <v>303</v>
      </c>
      <c r="C17" s="195" t="s">
        <v>293</v>
      </c>
      <c r="D17" s="195" t="n">
        <v>2</v>
      </c>
      <c r="E17" s="180"/>
      <c r="F17" s="180"/>
      <c r="G17" s="180"/>
      <c r="H17" s="180"/>
      <c r="I17" s="180"/>
      <c r="J17" s="180"/>
      <c r="K17" s="180"/>
      <c r="L17" s="180"/>
    </row>
    <row r="18" customFormat="false" ht="15" hidden="false" customHeight="false" outlineLevel="0" collapsed="false">
      <c r="A18" s="195" t="n">
        <v>3</v>
      </c>
      <c r="B18" s="197" t="s">
        <v>304</v>
      </c>
      <c r="C18" s="198" t="s">
        <v>305</v>
      </c>
      <c r="D18" s="199" t="n">
        <v>3</v>
      </c>
      <c r="E18" s="180"/>
      <c r="F18" s="180"/>
      <c r="G18" s="180"/>
      <c r="H18" s="180"/>
      <c r="I18" s="180"/>
      <c r="J18" s="180"/>
      <c r="K18" s="180"/>
      <c r="L18" s="180"/>
    </row>
    <row r="19" customFormat="false" ht="15" hidden="false" customHeight="false" outlineLevel="0" collapsed="false">
      <c r="A19" s="195" t="n">
        <v>4</v>
      </c>
      <c r="B19" s="197" t="s">
        <v>306</v>
      </c>
      <c r="C19" s="198" t="s">
        <v>305</v>
      </c>
      <c r="D19" s="199" t="n">
        <v>5</v>
      </c>
      <c r="E19" s="180"/>
      <c r="F19" s="180"/>
      <c r="G19" s="180"/>
      <c r="H19" s="180"/>
      <c r="I19" s="180"/>
      <c r="J19" s="180"/>
      <c r="K19" s="180"/>
      <c r="L19" s="180"/>
    </row>
    <row r="20" customFormat="false" ht="15" hidden="false" customHeight="false" outlineLevel="0" collapsed="false">
      <c r="A20" s="195" t="n">
        <v>5</v>
      </c>
      <c r="B20" s="196" t="s">
        <v>307</v>
      </c>
      <c r="C20" s="195" t="s">
        <v>293</v>
      </c>
      <c r="D20" s="195" t="n">
        <v>40</v>
      </c>
      <c r="E20" s="180"/>
      <c r="F20" s="180"/>
      <c r="G20" s="180"/>
      <c r="H20" s="180"/>
      <c r="I20" s="180"/>
      <c r="J20" s="180"/>
      <c r="K20" s="180"/>
      <c r="L20" s="180"/>
    </row>
    <row r="21" customFormat="false" ht="15" hidden="false" customHeight="false" outlineLevel="0" collapsed="false">
      <c r="A21" s="195" t="n">
        <v>6</v>
      </c>
      <c r="B21" s="196" t="s">
        <v>308</v>
      </c>
      <c r="C21" s="195" t="s">
        <v>293</v>
      </c>
      <c r="D21" s="195" t="n">
        <v>2</v>
      </c>
      <c r="E21" s="180"/>
      <c r="F21" s="180"/>
      <c r="G21" s="180"/>
      <c r="H21" s="180"/>
      <c r="I21" s="180"/>
      <c r="J21" s="180"/>
      <c r="K21" s="180"/>
      <c r="L21" s="180"/>
    </row>
    <row r="22" customFormat="false" ht="15" hidden="false" customHeight="false" outlineLevel="0" collapsed="false">
      <c r="A22" s="195" t="n">
        <v>7</v>
      </c>
      <c r="B22" s="196" t="s">
        <v>309</v>
      </c>
      <c r="C22" s="195" t="s">
        <v>305</v>
      </c>
      <c r="D22" s="195" t="n">
        <v>5</v>
      </c>
      <c r="E22" s="180"/>
      <c r="F22" s="180"/>
      <c r="G22" s="180"/>
      <c r="H22" s="180"/>
      <c r="I22" s="180"/>
      <c r="J22" s="180"/>
      <c r="K22" s="180"/>
      <c r="L22" s="180"/>
    </row>
    <row r="23" customFormat="false" ht="15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  <row r="24" customFormat="false" ht="15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</row>
    <row r="25" customFormat="false" ht="15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</row>
    <row r="26" customFormat="false" ht="15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</row>
    <row r="27" customFormat="false" ht="15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customFormat="false" ht="15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customFormat="false" ht="15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customFormat="false" ht="15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customFormat="false" ht="15" hidden="false" customHeight="false" outlineLevel="0" collapsed="false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customFormat="false" ht="15" hidden="false" customHeight="false" outlineLevel="0" collapsed="false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customFormat="false" ht="15" hidden="false" customHeight="false" outlineLevel="0" collapsed="false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customFormat="false" ht="15" hidden="false" customHeight="false" outlineLevel="0" collapsed="false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</row>
    <row r="1048576" customFormat="false" ht="12.8" hidden="false" customHeight="false" outlineLevel="0" collapsed="false"/>
  </sheetData>
  <mergeCells count="4">
    <mergeCell ref="D1:E1"/>
    <mergeCell ref="A2:D2"/>
    <mergeCell ref="A4:D4"/>
    <mergeCell ref="A14:D14"/>
  </mergeCells>
  <printOptions headings="false" gridLines="false" gridLinesSet="true" horizontalCentered="true" verticalCentered="true"/>
  <pageMargins left="0.7875" right="0.984027777777778" top="1.02361111111111" bottom="1.02361111111111" header="0.511805555555555" footer="0.787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9" activeCellId="0" sqref="D19"/>
    </sheetView>
  </sheetViews>
  <sheetFormatPr defaultColWidth="11.625" defaultRowHeight="15" zeroHeight="false" outlineLevelRow="0" outlineLevelCol="0"/>
  <cols>
    <col collapsed="false" customWidth="true" hidden="false" outlineLevel="0" max="1" min="1" style="179" width="7.29"/>
    <col collapsed="false" customWidth="true" hidden="false" outlineLevel="0" max="2" min="2" style="179" width="43.47"/>
    <col collapsed="false" customWidth="true" hidden="false" outlineLevel="0" max="3" min="3" style="179" width="19.85"/>
    <col collapsed="false" customWidth="true" hidden="false" outlineLevel="0" max="4" min="4" style="179" width="16.71"/>
    <col collapsed="false" customWidth="true" hidden="false" outlineLevel="0" max="5" min="5" style="179" width="17"/>
    <col collapsed="false" customWidth="true" hidden="false" outlineLevel="0" max="6" min="6" style="179" width="13.43"/>
    <col collapsed="false" customWidth="true" hidden="false" outlineLevel="0" max="7" min="7" style="179" width="16.41"/>
    <col collapsed="false" customWidth="true" hidden="false" outlineLevel="0" max="8" min="8" style="179" width="22.14"/>
    <col collapsed="false" customWidth="false" hidden="false" outlineLevel="0" max="1024" min="9" style="179" width="11.61"/>
  </cols>
  <sheetData>
    <row r="1" customFormat="false" ht="15" hidden="false" customHeight="false" outlineLevel="0" collapsed="false">
      <c r="A1" s="180"/>
      <c r="B1" s="180"/>
      <c r="C1" s="180"/>
      <c r="D1" s="181"/>
      <c r="E1" s="181"/>
      <c r="F1" s="180"/>
      <c r="G1" s="180"/>
      <c r="H1" s="180"/>
      <c r="I1" s="180"/>
      <c r="J1" s="180"/>
      <c r="K1" s="180"/>
      <c r="L1" s="180"/>
    </row>
    <row r="2" customFormat="false" ht="15" hidden="false" customHeight="false" outlineLevel="0" collapsed="false">
      <c r="A2" s="182" t="s">
        <v>310</v>
      </c>
      <c r="B2" s="182"/>
      <c r="C2" s="182"/>
      <c r="D2" s="182"/>
      <c r="E2" s="180"/>
      <c r="F2" s="180"/>
      <c r="G2" s="180"/>
      <c r="H2" s="180"/>
      <c r="I2" s="180"/>
      <c r="J2" s="180"/>
      <c r="K2" s="180"/>
      <c r="L2" s="180"/>
    </row>
    <row r="3" customFormat="false" ht="15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customFormat="false" ht="15" hidden="false" customHeight="false" outlineLevel="0" collapsed="false">
      <c r="A4" s="183" t="s">
        <v>288</v>
      </c>
      <c r="B4" s="183"/>
      <c r="C4" s="183"/>
      <c r="D4" s="183"/>
      <c r="E4" s="180"/>
      <c r="F4" s="180"/>
      <c r="G4" s="180"/>
      <c r="H4" s="180"/>
      <c r="I4" s="180"/>
      <c r="J4" s="180"/>
      <c r="K4" s="180"/>
      <c r="L4" s="180"/>
    </row>
    <row r="5" customFormat="false" ht="15" hidden="false" customHeight="false" outlineLevel="0" collapsed="false">
      <c r="A5" s="184" t="s">
        <v>151</v>
      </c>
      <c r="B5" s="184" t="s">
        <v>289</v>
      </c>
      <c r="C5" s="184" t="s">
        <v>290</v>
      </c>
      <c r="D5" s="184" t="s">
        <v>291</v>
      </c>
      <c r="E5" s="180" t="s">
        <v>181</v>
      </c>
      <c r="F5" s="180" t="s">
        <v>82</v>
      </c>
      <c r="G5" s="180"/>
      <c r="H5" s="180"/>
      <c r="I5" s="180"/>
      <c r="J5" s="180"/>
      <c r="K5" s="180"/>
      <c r="L5" s="180"/>
    </row>
    <row r="6" customFormat="false" ht="26.85" hidden="false" customHeight="false" outlineLevel="0" collapsed="false">
      <c r="A6" s="185" t="n">
        <v>1</v>
      </c>
      <c r="B6" s="200" t="s">
        <v>311</v>
      </c>
      <c r="C6" s="185" t="s">
        <v>293</v>
      </c>
      <c r="D6" s="185" t="n">
        <v>2</v>
      </c>
      <c r="E6" s="180"/>
      <c r="F6" s="180"/>
      <c r="G6" s="180"/>
      <c r="H6" s="180"/>
      <c r="I6" s="180"/>
      <c r="J6" s="180"/>
      <c r="K6" s="180"/>
      <c r="L6" s="180"/>
    </row>
    <row r="7" customFormat="false" ht="26.85" hidden="false" customHeight="false" outlineLevel="0" collapsed="false">
      <c r="A7" s="185" t="n">
        <v>2</v>
      </c>
      <c r="B7" s="200" t="s">
        <v>312</v>
      </c>
      <c r="C7" s="188" t="s">
        <v>293</v>
      </c>
      <c r="D7" s="188" t="n">
        <v>2</v>
      </c>
      <c r="E7" s="180"/>
      <c r="F7" s="180"/>
      <c r="G7" s="180"/>
      <c r="H7" s="180"/>
      <c r="I7" s="180"/>
      <c r="J7" s="180"/>
      <c r="K7" s="180"/>
      <c r="L7" s="180"/>
    </row>
    <row r="8" customFormat="false" ht="26.85" hidden="false" customHeight="false" outlineLevel="0" collapsed="false">
      <c r="A8" s="188" t="n">
        <v>3</v>
      </c>
      <c r="B8" s="200" t="s">
        <v>313</v>
      </c>
      <c r="C8" s="195" t="s">
        <v>305</v>
      </c>
      <c r="D8" s="201" t="n">
        <v>1</v>
      </c>
      <c r="E8" s="191"/>
      <c r="F8" s="188"/>
      <c r="G8" s="191"/>
      <c r="H8" s="191"/>
      <c r="I8" s="180"/>
      <c r="J8" s="180"/>
      <c r="K8" s="180"/>
      <c r="L8" s="180"/>
    </row>
    <row r="9" customFormat="false" ht="15" hidden="false" customHeight="false" outlineLevel="0" collapsed="false">
      <c r="A9" s="188"/>
      <c r="B9" s="186"/>
      <c r="C9" s="185"/>
      <c r="D9" s="185"/>
      <c r="E9" s="191"/>
      <c r="F9" s="188"/>
      <c r="G9" s="191"/>
      <c r="H9" s="191"/>
      <c r="I9" s="180"/>
      <c r="J9" s="180"/>
      <c r="K9" s="180"/>
      <c r="L9" s="180"/>
    </row>
    <row r="10" customFormat="false" ht="15" hidden="false" customHeight="false" outlineLevel="0" collapsed="false">
      <c r="A10" s="188"/>
      <c r="B10" s="186"/>
      <c r="C10" s="185"/>
      <c r="D10" s="185"/>
      <c r="E10" s="191"/>
      <c r="F10" s="188"/>
      <c r="G10" s="191"/>
      <c r="H10" s="191"/>
      <c r="I10" s="180"/>
      <c r="J10" s="180"/>
      <c r="K10" s="180"/>
      <c r="L10" s="180"/>
    </row>
    <row r="11" customFormat="false" ht="15" hidden="false" customHeight="false" outlineLevel="0" collapsed="false">
      <c r="A11" s="180"/>
      <c r="B11" s="180"/>
      <c r="C11" s="180"/>
      <c r="D11" s="180"/>
      <c r="E11" s="191"/>
      <c r="F11" s="188"/>
      <c r="G11" s="191"/>
      <c r="H11" s="191"/>
      <c r="I11" s="180"/>
      <c r="J11" s="180"/>
      <c r="K11" s="180"/>
      <c r="L11" s="180"/>
    </row>
    <row r="12" customFormat="false" ht="15" hidden="false" customHeight="false" outlineLevel="0" collapsed="false">
      <c r="A12" s="183" t="s">
        <v>301</v>
      </c>
      <c r="B12" s="183"/>
      <c r="C12" s="183"/>
      <c r="D12" s="183"/>
      <c r="E12" s="192"/>
      <c r="F12" s="192"/>
      <c r="G12" s="193"/>
      <c r="H12" s="193"/>
      <c r="I12" s="180"/>
      <c r="J12" s="180"/>
      <c r="K12" s="180"/>
      <c r="L12" s="180"/>
    </row>
    <row r="13" customFormat="false" ht="15" hidden="false" customHeight="false" outlineLevel="0" collapsed="false">
      <c r="A13" s="194" t="s">
        <v>151</v>
      </c>
      <c r="B13" s="194" t="s">
        <v>289</v>
      </c>
      <c r="C13" s="194" t="s">
        <v>290</v>
      </c>
      <c r="D13" s="194" t="s">
        <v>291</v>
      </c>
      <c r="E13" s="180"/>
      <c r="F13" s="180"/>
      <c r="G13" s="180"/>
      <c r="H13" s="180"/>
      <c r="I13" s="180"/>
      <c r="J13" s="180"/>
      <c r="K13" s="180"/>
      <c r="L13" s="180"/>
    </row>
    <row r="14" customFormat="false" ht="26.85" hidden="false" customHeight="false" outlineLevel="0" collapsed="false">
      <c r="A14" s="195" t="n">
        <v>1</v>
      </c>
      <c r="B14" s="200" t="s">
        <v>314</v>
      </c>
      <c r="C14" s="195" t="s">
        <v>290</v>
      </c>
      <c r="D14" s="202" t="n">
        <v>1</v>
      </c>
      <c r="E14" s="180"/>
      <c r="F14" s="180"/>
      <c r="G14" s="180"/>
      <c r="H14" s="180"/>
      <c r="I14" s="180"/>
      <c r="J14" s="180"/>
      <c r="K14" s="180"/>
      <c r="L14" s="180"/>
    </row>
    <row r="15" customFormat="false" ht="39.55" hidden="false" customHeight="false" outlineLevel="0" collapsed="false">
      <c r="A15" s="195" t="n">
        <v>2</v>
      </c>
      <c r="B15" s="200" t="s">
        <v>315</v>
      </c>
      <c r="C15" s="198" t="s">
        <v>305</v>
      </c>
      <c r="D15" s="202" t="n">
        <v>10</v>
      </c>
      <c r="E15" s="180"/>
      <c r="F15" s="180"/>
      <c r="G15" s="180"/>
      <c r="H15" s="180"/>
      <c r="I15" s="180"/>
      <c r="J15" s="180"/>
      <c r="K15" s="180"/>
      <c r="L15" s="180"/>
    </row>
    <row r="16" customFormat="false" ht="15" hidden="false" customHeight="false" outlineLevel="0" collapsed="false">
      <c r="A16" s="195" t="n">
        <v>3</v>
      </c>
      <c r="B16" s="200" t="s">
        <v>316</v>
      </c>
      <c r="C16" s="198" t="s">
        <v>293</v>
      </c>
      <c r="D16" s="202" t="n">
        <v>40</v>
      </c>
      <c r="E16" s="180"/>
      <c r="F16" s="180"/>
      <c r="G16" s="180"/>
      <c r="H16" s="180"/>
      <c r="I16" s="180"/>
      <c r="J16" s="180"/>
      <c r="K16" s="180"/>
      <c r="L16" s="180"/>
    </row>
    <row r="17" customFormat="false" ht="26.85" hidden="false" customHeight="false" outlineLevel="0" collapsed="false">
      <c r="A17" s="195" t="n">
        <v>5</v>
      </c>
      <c r="B17" s="200" t="s">
        <v>317</v>
      </c>
      <c r="C17" s="195" t="s">
        <v>293</v>
      </c>
      <c r="D17" s="202" t="n">
        <v>1</v>
      </c>
      <c r="E17" s="180"/>
      <c r="F17" s="180"/>
      <c r="G17" s="180"/>
      <c r="H17" s="180"/>
      <c r="I17" s="180"/>
      <c r="J17" s="180"/>
      <c r="K17" s="180"/>
      <c r="L17" s="180"/>
    </row>
    <row r="18" customFormat="false" ht="15" hidden="false" customHeight="false" outlineLevel="0" collapsed="false">
      <c r="A18" s="195" t="n">
        <v>6</v>
      </c>
      <c r="B18" s="196" t="s">
        <v>318</v>
      </c>
      <c r="C18" s="195" t="s">
        <v>293</v>
      </c>
      <c r="D18" s="195" t="n">
        <v>1</v>
      </c>
      <c r="E18" s="180"/>
      <c r="F18" s="180"/>
      <c r="G18" s="180"/>
      <c r="H18" s="180"/>
      <c r="I18" s="180"/>
      <c r="J18" s="180"/>
      <c r="K18" s="180"/>
      <c r="L18" s="180"/>
    </row>
    <row r="19" customFormat="false" ht="15" hidden="false" customHeight="false" outlineLevel="0" collapsed="false">
      <c r="A19" s="188" t="n">
        <v>7</v>
      </c>
      <c r="B19" s="180" t="s">
        <v>308</v>
      </c>
      <c r="C19" s="188" t="s">
        <v>293</v>
      </c>
      <c r="D19" s="188" t="n">
        <v>2</v>
      </c>
      <c r="E19" s="180"/>
      <c r="F19" s="180"/>
      <c r="G19" s="180"/>
      <c r="H19" s="180"/>
      <c r="I19" s="180"/>
      <c r="J19" s="180"/>
      <c r="K19" s="180"/>
      <c r="L19" s="180"/>
    </row>
    <row r="20" customFormat="false" ht="15" hidden="false" customHeight="false" outlineLevel="0" collapsed="false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</row>
    <row r="21" customFormat="false" ht="15" hidden="false" customHeight="false" outlineLevel="0" collapsed="false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2" customFormat="false" ht="15" hidden="false" customHeight="false" outlineLevel="0" collapsed="false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</row>
    <row r="23" customFormat="false" ht="15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  <row r="24" customFormat="false" ht="15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</row>
    <row r="25" customFormat="false" ht="15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</row>
    <row r="26" customFormat="false" ht="15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</row>
    <row r="27" customFormat="false" ht="15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customFormat="false" ht="15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customFormat="false" ht="15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customFormat="false" ht="15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D1:E1"/>
    <mergeCell ref="A2:D2"/>
    <mergeCell ref="A4:D4"/>
    <mergeCell ref="A12:D12"/>
  </mergeCells>
  <printOptions headings="false" gridLines="false" gridLinesSet="true" horizontalCentered="true" verticalCentered="true"/>
  <pageMargins left="0.7875" right="0.984027777777778" top="1.02361111111111" bottom="1.02361111111111" header="0.511805555555555" footer="0.787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2012-08-15T19:11:50Z</dcterms:created>
  <dc:creator>Adelino</dc:creator>
  <dc:description/>
  <dc:language>pt-BR</dc:language>
  <cp:lastModifiedBy/>
  <cp:lastPrinted>2018-08-31T18:52:38Z</cp:lastPrinted>
  <dcterms:modified xsi:type="dcterms:W3CDTF">2022-09-21T12:06:47Z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